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pnarova\Documents\7. ZŠ\návrhy rozpočtu +SR\2024\"/>
    </mc:Choice>
  </mc:AlternateContent>
  <xr:revisionPtr revIDLastSave="0" documentId="8_{DB151C03-AE14-46F2-A0D9-6218D5DC0BC1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Výhled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8" i="1" l="1"/>
  <c r="I62" i="1"/>
  <c r="I61" i="1"/>
  <c r="O40" i="1" l="1"/>
  <c r="I40" i="1"/>
  <c r="O58" i="1" l="1"/>
  <c r="I58" i="1"/>
  <c r="I32" i="1"/>
  <c r="O32" i="1"/>
  <c r="D3" i="1" l="1"/>
  <c r="J3" i="1"/>
  <c r="C1" i="1"/>
  <c r="N63" i="1" l="1"/>
  <c r="M63" i="1"/>
  <c r="L63" i="1"/>
  <c r="K63" i="1"/>
  <c r="J63" i="1"/>
  <c r="H63" i="1"/>
  <c r="G63" i="1"/>
  <c r="F63" i="1"/>
  <c r="E63" i="1"/>
  <c r="D63" i="1"/>
  <c r="O62" i="1"/>
  <c r="O61" i="1"/>
  <c r="O60" i="1"/>
  <c r="I60" i="1"/>
  <c r="O59" i="1"/>
  <c r="I59" i="1"/>
  <c r="O57" i="1"/>
  <c r="I57" i="1"/>
  <c r="O56" i="1"/>
  <c r="I56" i="1"/>
  <c r="O55" i="1"/>
  <c r="I55" i="1"/>
  <c r="O54" i="1"/>
  <c r="I54" i="1"/>
  <c r="O53" i="1"/>
  <c r="I53" i="1"/>
  <c r="N51" i="1"/>
  <c r="M51" i="1"/>
  <c r="L51" i="1"/>
  <c r="K51" i="1"/>
  <c r="J51" i="1"/>
  <c r="H51" i="1"/>
  <c r="G51" i="1"/>
  <c r="F51" i="1"/>
  <c r="E51" i="1"/>
  <c r="D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I41" i="1"/>
  <c r="O39" i="1"/>
  <c r="I39" i="1"/>
  <c r="O38" i="1"/>
  <c r="I38" i="1"/>
  <c r="O37" i="1"/>
  <c r="I37" i="1"/>
  <c r="O36" i="1"/>
  <c r="I36" i="1"/>
  <c r="N35" i="1"/>
  <c r="M35" i="1"/>
  <c r="L35" i="1"/>
  <c r="K35" i="1"/>
  <c r="J35" i="1"/>
  <c r="H35" i="1"/>
  <c r="G35" i="1"/>
  <c r="F35" i="1"/>
  <c r="E35" i="1"/>
  <c r="D35" i="1"/>
  <c r="O34" i="1"/>
  <c r="I34" i="1"/>
  <c r="O33" i="1"/>
  <c r="I33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O8" i="1"/>
  <c r="I8" i="1"/>
  <c r="O7" i="1"/>
  <c r="I7" i="1"/>
  <c r="O6" i="1"/>
  <c r="I6" i="1"/>
  <c r="O5" i="1"/>
  <c r="I5" i="1"/>
  <c r="I63" i="1" l="1"/>
  <c r="O63" i="1"/>
  <c r="L52" i="1"/>
  <c r="L64" i="1" s="1"/>
  <c r="I51" i="1"/>
  <c r="O51" i="1"/>
  <c r="K52" i="1"/>
  <c r="K64" i="1" s="1"/>
  <c r="D52" i="1"/>
  <c r="D64" i="1" s="1"/>
  <c r="M52" i="1"/>
  <c r="M64" i="1" s="1"/>
  <c r="G52" i="1"/>
  <c r="G64" i="1" s="1"/>
  <c r="H52" i="1"/>
  <c r="H64" i="1" s="1"/>
  <c r="J52" i="1"/>
  <c r="J64" i="1" s="1"/>
  <c r="E52" i="1"/>
  <c r="E64" i="1" s="1"/>
  <c r="O35" i="1"/>
  <c r="N52" i="1"/>
  <c r="N64" i="1" s="1"/>
  <c r="I35" i="1"/>
  <c r="F52" i="1"/>
  <c r="F64" i="1" s="1"/>
  <c r="I64" i="1" l="1"/>
  <c r="O64" i="1"/>
  <c r="I52" i="1"/>
  <c r="O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Brzek Tomáš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Zadejte aktuální rok ve formátu XXXX (např.: 2021)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Vyberte variantu ze seznamu</t>
        </r>
      </text>
    </comment>
    <comment ref="A5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Editovatelná část</t>
        </r>
      </text>
    </comment>
  </commentList>
</comments>
</file>

<file path=xl/sharedStrings.xml><?xml version="1.0" encoding="utf-8"?>
<sst xmlns="http://schemas.openxmlformats.org/spreadsheetml/2006/main" count="131" uniqueCount="120">
  <si>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</si>
  <si>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</si>
  <si>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</si>
  <si>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</si>
  <si>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</si>
  <si>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</si>
  <si>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</si>
  <si>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</si>
  <si>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</si>
  <si>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</si>
  <si>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</si>
  <si>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</si>
  <si>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</si>
  <si>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</si>
  <si>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</si>
  <si>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</si>
  <si>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</si>
  <si>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</si>
  <si>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</si>
  <si>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</si>
  <si>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</si>
  <si>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t>Ostatní dotace</t>
  </si>
  <si>
    <t>Podpis ředitele(ky) školy: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</si>
  <si>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</si>
  <si>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</si>
  <si>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</si>
  <si>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</si>
  <si>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</si>
  <si>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</si>
  <si>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</si>
  <si>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</si>
  <si>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</si>
  <si>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</si>
  <si>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</si>
  <si>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</si>
  <si>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</si>
  <si>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t>CELKEM VÝNOSY</t>
  </si>
  <si>
    <t>dotace kraje</t>
  </si>
  <si>
    <t>Prodaný DNM</t>
  </si>
  <si>
    <t>Prodaný DHM</t>
  </si>
  <si>
    <t>Náklady z drobného dlouhodob.majet.</t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</si>
  <si>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</si>
  <si>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</si>
  <si>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</si>
  <si>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</si>
  <si>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</si>
  <si>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</si>
  <si>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</si>
  <si>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</si>
  <si>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</si>
  <si>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</si>
  <si>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</si>
  <si>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</si>
  <si>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</si>
  <si>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</si>
  <si>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t>Organizace:</t>
  </si>
  <si>
    <t>Vyberte text</t>
  </si>
  <si>
    <t>hodnoty jsou v tis. Kč</t>
  </si>
  <si>
    <t>V Mostě, dne:</t>
  </si>
  <si>
    <t>Základní škola, Most, Svážná 2342, příspěvková organizace (IČO: 49872184) - 1. ZŠ</t>
  </si>
  <si>
    <t>Základní škola, Most, U Stadionu 1028, příspěvková organizace (IČO: 47326409) - 3. ZŠ</t>
  </si>
  <si>
    <t xml:space="preserve">Základní škola, Most, Václava Talicha 1855, příspěvková organizace (IČO: 47325615) - 4. ZŠ   </t>
  </si>
  <si>
    <t>Základní škola, Most, Zlatnická 186, příspěvková organizace (IČO: 49872265) - 5. ZŠ</t>
  </si>
  <si>
    <t>Základní škola, Most, Jakuba Arbesa 2454, příspěvková organizace (IČO: 47326204) - 7. ZŠ</t>
  </si>
  <si>
    <t>Základní škola, Most, Vítězslava Nezvala 2614, příspěvková organizace (IČO: 47326328) - 8. ZŠ</t>
  </si>
  <si>
    <t>Základní škola, Most, Zdeňka Štěpánka 2912, příspěvková organizace (IČO: 47326239) - 10. ZŠ</t>
  </si>
  <si>
    <t>Základní škola, Most, Obránců míru 2944, příspěvková organizace (IČO: 00830984) - 11. ZŠ</t>
  </si>
  <si>
    <t>Základní škola, Most, Rozmarýnová 1692, příspěvková organizace (IČO: 47324082) - 14. ZŠ</t>
  </si>
  <si>
    <t>Základní škola, Most, J. A. Komenského 474, příspěvková organizace (IČO: 47324180) - 15. ZŠ</t>
  </si>
  <si>
    <t>Základní škola, Most, Okružní 1235, příspěvková organizace (IČO: 47326417) - 18. ZŠ</t>
  </si>
  <si>
    <t>Základní umělecká škola F. L. Gassmanna, Most, Pod Šibeníkem 2364, příspěvková organizace (IČO: 47324261)</t>
  </si>
  <si>
    <t>Základní umělecká škola, Most, Moskevská 13, příspěvková organizace (IČO: 47324147)</t>
  </si>
  <si>
    <t xml:space="preserve">Městská knihovna Most, příspěvková organizace (IČO: 00080713) </t>
  </si>
  <si>
    <t xml:space="preserve">Středisko volného času, Most, Albrechtická 414, příspěvková organizace (IČO: 72059419)   </t>
  </si>
  <si>
    <t>Vyberte organizaci</t>
  </si>
  <si>
    <t>Návrh střednědobého výhledu rozpočtu na rok 2022 a rok 2023</t>
  </si>
  <si>
    <t>Návrh střednědobého výhledu rozpočtu na rok 2023 a rok 2024</t>
  </si>
  <si>
    <t>Návrh střednědobého výhledu rozpočtu na rok 2024 a rok 2025</t>
  </si>
  <si>
    <t>Návrh střednědobého výhledu rozpočtu na rok 2025 a rok 2026</t>
  </si>
  <si>
    <t>Návrh střednědobého výhledu rozpočtu na rok 2026 a rok 2027</t>
  </si>
  <si>
    <t>Návrh střednědobého výhledu rozpočtu na rok 2027 a rok 2028</t>
  </si>
  <si>
    <t>Návrh střednědobého výhledu rozpočtu na rok 2028 a rok 2029</t>
  </si>
  <si>
    <t>Návrh střednědobého výhledu rozpočtu na rok 2029 a rok 2030</t>
  </si>
  <si>
    <t>Návrh střednědobého výhledu rozpočtu na rok 2030 a rok 2031</t>
  </si>
  <si>
    <t>Návrh střednědobého výhledu rozpočtu na rok 2031 a rok 2032</t>
  </si>
  <si>
    <t>Návrh střednědobého výhledu rozpočtu na rok 2032 a rok 2033</t>
  </si>
  <si>
    <t>Návrh střednědobého výhledu rozpočtu na rok 2033 a rok 2034</t>
  </si>
  <si>
    <t>Střednědobý výhled rozpočtu na rok 2022 a rok 2023</t>
  </si>
  <si>
    <t>Střednědobý výhled rozpočtu na rok 2023 a rok 2024</t>
  </si>
  <si>
    <t>Střednědobý výhled rozpočtu na rok 2024 a rok 2025</t>
  </si>
  <si>
    <t>Střednědobý výhled rozpočtu na rok 2025 a rok 2026</t>
  </si>
  <si>
    <t>Střednědobý výhled rozpočtu na rok 2026 a rok 2027</t>
  </si>
  <si>
    <t>Střednědobý výhled rozpočtu na rok 2027 a rok 2028</t>
  </si>
  <si>
    <t>Střednědobý výhled rozpočtu na rok 2028 a rok 2029</t>
  </si>
  <si>
    <t>Střednědobý výhled rozpočtu na rok 2029 a rok 2030</t>
  </si>
  <si>
    <t>Střednědobý výhled rozpočtu na rok 2030 a rok 2031</t>
  </si>
  <si>
    <t>Střednědobý výhled rozpočtu na rok 2031 a rok 2032</t>
  </si>
  <si>
    <t>Střednědobý výhled rozpočtu na rok 2032 a rok 2033</t>
  </si>
  <si>
    <t>Střednědobý výhled rozpočtu na rok 2033 a rok 2034</t>
  </si>
  <si>
    <r>
      <t xml:space="preserve">Finanční výnosy </t>
    </r>
    <r>
      <rPr>
        <sz val="7"/>
        <rFont val="Arial CE"/>
        <charset val="238"/>
      </rPr>
      <t>- úroky</t>
    </r>
  </si>
  <si>
    <r>
      <t xml:space="preserve">Finanční výnosy </t>
    </r>
    <r>
      <rPr>
        <sz val="7"/>
        <rFont val="Arial CE"/>
        <charset val="238"/>
      </rPr>
      <t>- kurzové zisky</t>
    </r>
  </si>
  <si>
    <r>
      <t>ROZDÍL VÝNOS</t>
    </r>
    <r>
      <rPr>
        <b/>
        <sz val="7"/>
        <rFont val="Arial"/>
        <family val="2"/>
        <charset val="238"/>
      </rPr>
      <t>Ů</t>
    </r>
    <r>
      <rPr>
        <b/>
        <sz val="7"/>
        <rFont val="Arial CE"/>
        <family val="2"/>
        <charset val="238"/>
      </rPr>
      <t xml:space="preserve"> A NÁKLAD</t>
    </r>
    <r>
      <rPr>
        <b/>
        <sz val="7"/>
        <rFont val="Arial"/>
        <family val="2"/>
        <charset val="238"/>
      </rPr>
      <t>Ů</t>
    </r>
  </si>
  <si>
    <r>
      <t xml:space="preserve">institucí </t>
    </r>
    <r>
      <rPr>
        <sz val="7"/>
        <rFont val="Arial CE"/>
        <charset val="238"/>
      </rPr>
      <t>(zřizovatel)</t>
    </r>
    <r>
      <rPr>
        <b/>
        <sz val="7"/>
        <rFont val="Arial CE"/>
        <charset val="238"/>
      </rPr>
      <t xml:space="preserve"> </t>
    </r>
    <r>
      <rPr>
        <sz val="7"/>
        <rFont val="Arial CE"/>
        <charset val="238"/>
      </rPr>
      <t>- p</t>
    </r>
    <r>
      <rPr>
        <sz val="7"/>
        <rFont val="Arial CE"/>
        <family val="2"/>
        <charset val="238"/>
      </rPr>
      <t>rovozní příspěvek</t>
    </r>
  </si>
  <si>
    <r>
      <t xml:space="preserve">institucí </t>
    </r>
    <r>
      <rPr>
        <sz val="7"/>
        <rFont val="Arial CE"/>
        <charset val="238"/>
      </rPr>
      <t>(zřizovatel) - ÚP</t>
    </r>
    <r>
      <rPr>
        <sz val="7"/>
        <rFont val="Arial CE"/>
        <family val="2"/>
        <charset val="238"/>
      </rPr>
      <t xml:space="preserve"> - mzdy</t>
    </r>
  </si>
  <si>
    <r>
      <t xml:space="preserve">institucí </t>
    </r>
    <r>
      <rPr>
        <sz val="7"/>
        <rFont val="Arial CE"/>
        <charset val="238"/>
      </rPr>
      <t xml:space="preserve">(zřizovatel) - </t>
    </r>
    <r>
      <rPr>
        <sz val="7"/>
        <rFont val="Arial CE"/>
        <family val="2"/>
        <charset val="238"/>
      </rPr>
      <t xml:space="preserve">ÚP - </t>
    </r>
  </si>
  <si>
    <r>
      <rPr>
        <b/>
        <sz val="7"/>
        <rFont val="Arial CE"/>
        <charset val="238"/>
      </rPr>
      <t>institucí</t>
    </r>
    <r>
      <rPr>
        <sz val="7"/>
        <rFont val="Arial CE"/>
        <charset val="238"/>
      </rPr>
      <t xml:space="preserve"> (kraj) - p</t>
    </r>
    <r>
      <rPr>
        <sz val="7"/>
        <rFont val="Arial CE"/>
        <family val="2"/>
        <charset val="238"/>
      </rPr>
      <t>říspěvek na mzdy</t>
    </r>
  </si>
  <si>
    <r>
      <t xml:space="preserve">institucí </t>
    </r>
    <r>
      <rPr>
        <sz val="7"/>
        <rFont val="Arial CE"/>
        <charset val="238"/>
      </rPr>
      <t>(kraj) - p</t>
    </r>
    <r>
      <rPr>
        <sz val="7"/>
        <rFont val="Arial CE"/>
        <family val="2"/>
        <charset val="238"/>
      </rPr>
      <t>říspěvek na odvody</t>
    </r>
  </si>
  <si>
    <r>
      <t xml:space="preserve">institucí </t>
    </r>
    <r>
      <rPr>
        <sz val="7"/>
        <rFont val="Arial CE"/>
        <charset val="238"/>
      </rPr>
      <t>(kraj)</t>
    </r>
    <r>
      <rPr>
        <b/>
        <sz val="7"/>
        <rFont val="Arial CE"/>
        <charset val="238"/>
      </rPr>
      <t xml:space="preserve"> </t>
    </r>
    <r>
      <rPr>
        <sz val="7"/>
        <rFont val="Arial CE"/>
        <charset val="238"/>
      </rPr>
      <t>- p</t>
    </r>
    <r>
      <rPr>
        <sz val="7"/>
        <rFont val="Arial CE"/>
        <family val="2"/>
        <charset val="238"/>
      </rPr>
      <t>říspěvek na FKSP</t>
    </r>
  </si>
  <si>
    <r>
      <t xml:space="preserve">institucí </t>
    </r>
    <r>
      <rPr>
        <sz val="7"/>
        <rFont val="Arial CE"/>
        <charset val="238"/>
      </rPr>
      <t>(kraj) - p</t>
    </r>
    <r>
      <rPr>
        <sz val="7"/>
        <rFont val="Arial CE"/>
        <family val="2"/>
        <charset val="238"/>
      </rPr>
      <t>říspěvek - ostatní</t>
    </r>
  </si>
  <si>
    <r>
      <t>SR</t>
    </r>
    <r>
      <rPr>
        <sz val="7"/>
        <rFont val="Arial CE"/>
        <charset val="238"/>
      </rPr>
      <t xml:space="preserve"> - d</t>
    </r>
    <r>
      <rPr>
        <sz val="7"/>
        <rFont val="Arial CE"/>
        <family val="2"/>
        <charset val="238"/>
      </rPr>
      <t>otace z úřadu práce</t>
    </r>
  </si>
  <si>
    <t>Návrh</t>
  </si>
  <si>
    <t>Výhled</t>
  </si>
  <si>
    <t>Podpis ekonoma(ky) organizace:</t>
  </si>
  <si>
    <t xml:space="preserve">1. mateřská škola, Most, příspěvková organizace (IČO: 10834346) </t>
  </si>
  <si>
    <t>2. mateřská škola, Most, příspěvková organizace (IČO: 72742364)</t>
  </si>
  <si>
    <t>3. mateřská škola, Most, příspěvková organizace (IČO: 49872214)</t>
  </si>
  <si>
    <t>4. mateřská škola, Most, příspěvková organizace (IČO: 49872192)</t>
  </si>
  <si>
    <t>Ostatní fin. náklady</t>
  </si>
  <si>
    <t>Výnosy z vlastních výkonů</t>
  </si>
  <si>
    <t>VÝSLEDEK HOSPODAŘENÍ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</si>
</sst>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7"/>
      <name val="Arial CE"/>
      <family val="2"/>
      <charset val="238"/>
    </font>
    <font>
      <b/>
      <sz val="7"/>
      <name val="Arial CE"/>
      <charset val="238"/>
    </font>
    <font>
      <sz val="6"/>
      <name val="Arial CE"/>
      <charset val="238"/>
    </font>
    <font>
      <b/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b/>
      <sz val="6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3" fontId="6" fillId="5" borderId="0" xfId="0" applyNumberFormat="1" applyFont="1" applyFill="1" applyAlignment="1" applyProtection="1">
      <alignment horizontal="center" vertical="center"/>
      <protection locked="0"/>
    </xf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4" fontId="6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4" fontId="2" fillId="5" borderId="0" xfId="0" applyNumberFormat="1" applyFont="1" applyFill="1" applyAlignment="1">
      <alignment horizontal="center" vertical="center"/>
    </xf>
    <xf numFmtId="4" fontId="2" fillId="5" borderId="0" xfId="0" applyNumberFormat="1" applyFont="1" applyFill="1" applyAlignment="1">
      <alignment horizontal="left" vertical="center"/>
    </xf>
    <xf numFmtId="3" fontId="2" fillId="5" borderId="0" xfId="0" applyNumberFormat="1" applyFont="1" applyFill="1" applyAlignment="1">
      <alignment vertical="center"/>
    </xf>
    <xf numFmtId="3" fontId="2" fillId="5" borderId="0" xfId="0" applyNumberFormat="1" applyFont="1" applyFill="1" applyAlignment="1" applyProtection="1">
      <alignment vertical="center"/>
      <protection locked="0"/>
    </xf>
    <xf numFmtId="3" fontId="2" fillId="5" borderId="0" xfId="0" applyNumberFormat="1" applyFont="1" applyFill="1" applyAlignment="1" applyProtection="1">
      <alignment horizontal="center" vertical="center"/>
      <protection locked="0"/>
    </xf>
    <xf numFmtId="4" fontId="2" fillId="5" borderId="0" xfId="0" applyNumberFormat="1" applyFont="1" applyFill="1" applyAlignment="1" applyProtection="1">
      <alignment horizontal="center" vertical="center"/>
      <protection locked="0"/>
    </xf>
    <xf numFmtId="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14" fontId="10" fillId="5" borderId="0" xfId="0" applyNumberFormat="1" applyFont="1" applyFill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left" vertical="center"/>
    </xf>
    <xf numFmtId="4" fontId="10" fillId="5" borderId="0" xfId="0" applyNumberFormat="1" applyFont="1" applyFill="1" applyAlignment="1">
      <alignment vertical="center"/>
    </xf>
    <xf numFmtId="4" fontId="10" fillId="5" borderId="0" xfId="0" applyNumberFormat="1" applyFont="1" applyFill="1" applyAlignment="1">
      <alignment horizontal="center" vertical="center"/>
    </xf>
    <xf numFmtId="3" fontId="10" fillId="5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3" fontId="12" fillId="3" borderId="18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horizontal="right" vertical="center"/>
    </xf>
    <xf numFmtId="0" fontId="11" fillId="6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3" fontId="7" fillId="0" borderId="3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 applyProtection="1">
      <alignment horizontal="right" vertical="center"/>
      <protection locked="0"/>
    </xf>
    <xf numFmtId="3" fontId="13" fillId="0" borderId="5" xfId="0" applyNumberFormat="1" applyFont="1" applyBorder="1" applyAlignment="1" applyProtection="1">
      <alignment horizontal="right" vertical="center"/>
      <protection locked="0"/>
    </xf>
    <xf numFmtId="3" fontId="13" fillId="0" borderId="4" xfId="0" applyNumberFormat="1" applyFont="1" applyBorder="1" applyAlignment="1" applyProtection="1">
      <alignment horizontal="right" vertical="center"/>
      <protection locked="0"/>
    </xf>
    <xf numFmtId="3" fontId="7" fillId="3" borderId="17" xfId="0" applyNumberFormat="1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/>
    </xf>
    <xf numFmtId="0" fontId="10" fillId="5" borderId="35" xfId="0" applyFont="1" applyFill="1" applyBorder="1" applyAlignment="1" applyProtection="1">
      <alignment horizontal="center" vertical="center" wrapText="1"/>
      <protection locked="0"/>
    </xf>
    <xf numFmtId="0" fontId="10" fillId="5" borderId="32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4" fontId="10" fillId="5" borderId="23" xfId="0" applyNumberFormat="1" applyFont="1" applyFill="1" applyBorder="1" applyAlignment="1" applyProtection="1">
      <alignment horizontal="center" vertical="center"/>
      <protection locked="0"/>
    </xf>
    <xf numFmtId="14" fontId="10" fillId="5" borderId="34" xfId="0" applyNumberFormat="1" applyFont="1" applyFill="1" applyBorder="1" applyAlignment="1" applyProtection="1">
      <alignment horizontal="center" vertical="center"/>
      <protection locked="0"/>
    </xf>
    <xf numFmtId="14" fontId="10" fillId="5" borderId="8" xfId="0" applyNumberFormat="1" applyFont="1" applyFill="1" applyBorder="1" applyAlignment="1" applyProtection="1">
      <alignment horizontal="center" vertical="center"/>
      <protection locked="0"/>
    </xf>
    <xf numFmtId="14" fontId="10" fillId="5" borderId="30" xfId="0" applyNumberFormat="1" applyFont="1" applyFill="1" applyBorder="1" applyAlignment="1" applyProtection="1">
      <alignment horizontal="center" vertical="center"/>
      <protection locked="0"/>
    </xf>
    <xf numFmtId="14" fontId="10" fillId="5" borderId="0" xfId="0" applyNumberFormat="1" applyFont="1" applyFill="1" applyAlignment="1" applyProtection="1">
      <alignment horizontal="center" vertical="center"/>
      <protection locked="0"/>
    </xf>
    <xf numFmtId="14" fontId="10" fillId="5" borderId="31" xfId="0" applyNumberFormat="1" applyFont="1" applyFill="1" applyBorder="1" applyAlignment="1" applyProtection="1">
      <alignment horizontal="center" vertical="center"/>
      <protection locked="0"/>
    </xf>
    <xf numFmtId="14" fontId="10" fillId="5" borderId="24" xfId="0" applyNumberFormat="1" applyFont="1" applyFill="1" applyBorder="1" applyAlignment="1" applyProtection="1">
      <alignment horizontal="center" vertical="center"/>
      <protection locked="0"/>
    </xf>
    <xf numFmtId="14" fontId="10" fillId="5" borderId="10" xfId="0" applyNumberFormat="1" applyFont="1" applyFill="1" applyBorder="1" applyAlignment="1" applyProtection="1">
      <alignment horizontal="center" vertical="center"/>
      <protection locked="0"/>
    </xf>
    <xf numFmtId="14" fontId="10" fillId="5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6" fillId="3" borderId="3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abSelected="1" zoomScale="120" zoomScaleNormal="120" zoomScalePageLayoutView="120" workbookViewId="0">
      <selection activeCell="B1" sqref="B1"/>
    </sheetView>
  </sheetViews>
  <sheetFormatPr defaultColWidth="9.140625" defaultRowHeight="15.75" customHeight="1" x14ac:dyDescent="0.2"/>
  <cols>
    <col min="1" max="1" width="11.5703125" style="4" customWidth="1"/>
    <col min="2" max="2" width="10" style="4" customWidth="1"/>
    <col min="3" max="3" width="3.7109375" style="2" customWidth="1"/>
    <col min="4" max="6" width="7.140625" style="5" customWidth="1"/>
    <col min="7" max="8" width="7.140625" style="6" customWidth="1"/>
    <col min="9" max="9" width="8.42578125" style="6" customWidth="1"/>
    <col min="10" max="12" width="7.140625" style="6" customWidth="1"/>
    <col min="13" max="14" width="7.140625" style="2" customWidth="1"/>
    <col min="15" max="15" width="8.42578125" style="2" customWidth="1"/>
    <col min="16" max="16384" width="9.140625" style="2"/>
  </cols>
  <sheetData>
    <row r="1" spans="1:15" ht="21" customHeight="1" x14ac:dyDescent="0.2">
      <c r="A1" s="44">
        <v>2023</v>
      </c>
      <c r="B1" s="45" t="s">
        <v>111</v>
      </c>
      <c r="C1" s="64" t="str">
        <f>IF(B1="Návrh","Návrh střednědobého výhledu rozpočtu na rok "&amp;A1+2&amp;" a "&amp;A1+3,(IF(B1="Výhled","Střednědobý výhled rozpočtu na rok "&amp;A1+2&amp;" a "&amp;A1+3,"")))</f>
        <v>Střednědobý výhled rozpočtu na rok 2025 a 2026</v>
      </c>
      <c r="D1" s="65"/>
      <c r="E1" s="65"/>
      <c r="F1" s="65"/>
      <c r="G1" s="65"/>
      <c r="H1" s="65"/>
      <c r="I1" s="65"/>
      <c r="J1" s="65"/>
      <c r="K1" s="65"/>
      <c r="L1" s="65"/>
      <c r="M1" s="66"/>
      <c r="N1" s="67" t="s">
        <v>57</v>
      </c>
      <c r="O1" s="68"/>
    </row>
    <row r="2" spans="1:15" ht="30" customHeight="1" x14ac:dyDescent="0.2">
      <c r="A2" s="69" t="s">
        <v>55</v>
      </c>
      <c r="B2" s="70"/>
      <c r="C2" s="73" t="s">
        <v>63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s="1" customFormat="1" ht="12.75" customHeight="1" thickBot="1" x14ac:dyDescent="0.25">
      <c r="A3" s="105" t="s">
        <v>12</v>
      </c>
      <c r="B3" s="106"/>
      <c r="C3" s="62" t="s">
        <v>11</v>
      </c>
      <c r="D3" s="71" t="str">
        <f>IF($B$1="Návrh","návrh výhledu rozpočtu na rok "&amp;$A$1+2,IF($B$1="Výhled","střednědobý výhled na rok "&amp;$A$1+2,""))</f>
        <v>střednědobý výhled na rok 2025</v>
      </c>
      <c r="E3" s="71"/>
      <c r="F3" s="71"/>
      <c r="G3" s="71"/>
      <c r="H3" s="71"/>
      <c r="I3" s="72"/>
      <c r="J3" s="71" t="str">
        <f>IF($B$1="Návrh","návrh výhledu rozpočtu na rok "&amp;$A$1+3,IF($B$1="Výhled","střednědobý výhled rozpočtu na rok "&amp;$A$1+3,""))</f>
        <v>střednědobý výhled rozpočtu na rok 2026</v>
      </c>
      <c r="K3" s="71"/>
      <c r="L3" s="71"/>
      <c r="M3" s="71"/>
      <c r="N3" s="71"/>
      <c r="O3" s="72"/>
    </row>
    <row r="4" spans="1:15" s="1" customFormat="1" ht="20.25" customHeight="1" thickBot="1" x14ac:dyDescent="0.25">
      <c r="A4" s="107"/>
      <c r="B4" s="108"/>
      <c r="C4" s="63"/>
      <c r="D4" s="13" t="s">
        <v>0</v>
      </c>
      <c r="E4" s="14" t="s">
        <v>9</v>
      </c>
      <c r="F4" s="15" t="s">
        <v>14</v>
      </c>
      <c r="G4" s="15" t="s">
        <v>37</v>
      </c>
      <c r="H4" s="16" t="s">
        <v>13</v>
      </c>
      <c r="I4" s="17" t="s">
        <v>1</v>
      </c>
      <c r="J4" s="13" t="s">
        <v>0</v>
      </c>
      <c r="K4" s="14" t="s">
        <v>9</v>
      </c>
      <c r="L4" s="15" t="s">
        <v>14</v>
      </c>
      <c r="M4" s="15" t="s">
        <v>37</v>
      </c>
      <c r="N4" s="16" t="s">
        <v>13</v>
      </c>
      <c r="O4" s="17" t="s">
        <v>1</v>
      </c>
    </row>
    <row r="5" spans="1:15" s="3" customFormat="1" ht="15.4" customHeight="1" x14ac:dyDescent="0.2">
      <c r="A5" s="78" t="s">
        <v>44</v>
      </c>
      <c r="B5" s="79"/>
      <c r="C5" s="11">
        <v>501</v>
      </c>
      <c r="D5" s="53">
        <v>485</v>
      </c>
      <c r="E5" s="54">
        <v>206</v>
      </c>
      <c r="F5" s="54">
        <v>3398</v>
      </c>
      <c r="G5" s="54">
        <v>585</v>
      </c>
      <c r="H5" s="55">
        <v>8</v>
      </c>
      <c r="I5" s="46">
        <f t="shared" ref="I5:I34" si="0">SUM(D5:H5)</f>
        <v>4682</v>
      </c>
      <c r="J5" s="53">
        <v>487</v>
      </c>
      <c r="K5" s="54">
        <v>208</v>
      </c>
      <c r="L5" s="54">
        <v>3399</v>
      </c>
      <c r="M5" s="54">
        <v>587</v>
      </c>
      <c r="N5" s="55">
        <v>9</v>
      </c>
      <c r="O5" s="46">
        <f t="shared" ref="O5:O34" si="1">SUM(J5:N5)</f>
        <v>4690</v>
      </c>
    </row>
    <row r="6" spans="1:15" s="3" customFormat="1" ht="15.4" customHeight="1" x14ac:dyDescent="0.2">
      <c r="A6" s="80" t="s">
        <v>45</v>
      </c>
      <c r="B6" s="81"/>
      <c r="C6" s="11">
        <v>502</v>
      </c>
      <c r="D6" s="53">
        <v>1775</v>
      </c>
      <c r="E6" s="54">
        <v>134</v>
      </c>
      <c r="F6" s="54"/>
      <c r="G6" s="54"/>
      <c r="H6" s="55">
        <v>28</v>
      </c>
      <c r="I6" s="46">
        <f t="shared" si="0"/>
        <v>1937</v>
      </c>
      <c r="J6" s="53">
        <v>1777</v>
      </c>
      <c r="K6" s="54">
        <v>137</v>
      </c>
      <c r="L6" s="54"/>
      <c r="M6" s="54"/>
      <c r="N6" s="55">
        <v>29</v>
      </c>
      <c r="O6" s="46">
        <f t="shared" si="1"/>
        <v>1943</v>
      </c>
    </row>
    <row r="7" spans="1:15" s="3" customFormat="1" ht="15.4" customHeight="1" x14ac:dyDescent="0.2">
      <c r="A7" s="80" t="s">
        <v>23</v>
      </c>
      <c r="B7" s="81"/>
      <c r="C7" s="11">
        <v>504</v>
      </c>
      <c r="D7" s="53"/>
      <c r="E7" s="54"/>
      <c r="F7" s="54"/>
      <c r="G7" s="54"/>
      <c r="H7" s="55"/>
      <c r="I7" s="46">
        <f t="shared" si="0"/>
        <v>0</v>
      </c>
      <c r="J7" s="53"/>
      <c r="K7" s="54"/>
      <c r="L7" s="54"/>
      <c r="M7" s="54"/>
      <c r="N7" s="55"/>
      <c r="O7" s="46">
        <f t="shared" si="1"/>
        <v>0</v>
      </c>
    </row>
    <row r="8" spans="1:15" s="3" customFormat="1" ht="15.4" customHeight="1" x14ac:dyDescent="0.2">
      <c r="A8" s="80" t="s">
        <v>46</v>
      </c>
      <c r="B8" s="81"/>
      <c r="C8" s="11">
        <v>511</v>
      </c>
      <c r="D8" s="53">
        <v>546</v>
      </c>
      <c r="E8" s="54">
        <v>12</v>
      </c>
      <c r="F8" s="54"/>
      <c r="G8" s="54"/>
      <c r="H8" s="55">
        <v>2</v>
      </c>
      <c r="I8" s="46">
        <f t="shared" si="0"/>
        <v>560</v>
      </c>
      <c r="J8" s="53">
        <v>548</v>
      </c>
      <c r="K8" s="54">
        <v>13</v>
      </c>
      <c r="L8" s="54"/>
      <c r="M8" s="54"/>
      <c r="N8" s="55">
        <v>3</v>
      </c>
      <c r="O8" s="46">
        <f t="shared" si="1"/>
        <v>564</v>
      </c>
    </row>
    <row r="9" spans="1:15" ht="15.4" customHeight="1" x14ac:dyDescent="0.2">
      <c r="A9" s="80" t="s">
        <v>2</v>
      </c>
      <c r="B9" s="81"/>
      <c r="C9" s="7">
        <v>512</v>
      </c>
      <c r="D9" s="56"/>
      <c r="E9" s="54"/>
      <c r="F9" s="54"/>
      <c r="G9" s="54">
        <v>5</v>
      </c>
      <c r="H9" s="57"/>
      <c r="I9" s="47">
        <f t="shared" si="0"/>
        <v>5</v>
      </c>
      <c r="J9" s="56"/>
      <c r="K9" s="58"/>
      <c r="L9" s="58"/>
      <c r="M9" s="58">
        <v>6</v>
      </c>
      <c r="N9" s="57"/>
      <c r="O9" s="47">
        <f t="shared" si="1"/>
        <v>6</v>
      </c>
    </row>
    <row r="10" spans="1:15" ht="15.4" customHeight="1" x14ac:dyDescent="0.2">
      <c r="A10" s="80" t="s">
        <v>10</v>
      </c>
      <c r="B10" s="81"/>
      <c r="C10" s="7">
        <v>513</v>
      </c>
      <c r="D10" s="56">
        <v>2</v>
      </c>
      <c r="E10" s="54"/>
      <c r="F10" s="54"/>
      <c r="G10" s="54"/>
      <c r="H10" s="57"/>
      <c r="I10" s="47">
        <f t="shared" si="0"/>
        <v>2</v>
      </c>
      <c r="J10" s="56">
        <v>2</v>
      </c>
      <c r="K10" s="58"/>
      <c r="L10" s="58"/>
      <c r="M10" s="58"/>
      <c r="N10" s="57"/>
      <c r="O10" s="47">
        <f t="shared" si="1"/>
        <v>2</v>
      </c>
    </row>
    <row r="11" spans="1:15" s="3" customFormat="1" ht="15.4" customHeight="1" x14ac:dyDescent="0.2">
      <c r="A11" s="80" t="s">
        <v>15</v>
      </c>
      <c r="B11" s="81"/>
      <c r="C11" s="11">
        <v>518</v>
      </c>
      <c r="D11" s="53">
        <v>860</v>
      </c>
      <c r="E11" s="54">
        <v>19</v>
      </c>
      <c r="F11" s="54">
        <v>2750</v>
      </c>
      <c r="G11" s="54">
        <v>180</v>
      </c>
      <c r="H11" s="55">
        <v>16</v>
      </c>
      <c r="I11" s="46">
        <f t="shared" si="0"/>
        <v>3825</v>
      </c>
      <c r="J11" s="53">
        <v>865</v>
      </c>
      <c r="K11" s="54">
        <v>20</v>
      </c>
      <c r="L11" s="54">
        <v>2760</v>
      </c>
      <c r="M11" s="54">
        <v>182</v>
      </c>
      <c r="N11" s="55">
        <v>17</v>
      </c>
      <c r="O11" s="46">
        <f t="shared" si="1"/>
        <v>3844</v>
      </c>
    </row>
    <row r="12" spans="1:15" ht="15.4" customHeight="1" x14ac:dyDescent="0.2">
      <c r="A12" s="76" t="s">
        <v>47</v>
      </c>
      <c r="B12" s="77"/>
      <c r="C12" s="10">
        <v>521</v>
      </c>
      <c r="D12" s="53"/>
      <c r="E12" s="54"/>
      <c r="F12" s="54"/>
      <c r="G12" s="54">
        <v>40300</v>
      </c>
      <c r="H12" s="55"/>
      <c r="I12" s="48">
        <f t="shared" si="0"/>
        <v>40300</v>
      </c>
      <c r="J12" s="53"/>
      <c r="K12" s="54"/>
      <c r="L12" s="54"/>
      <c r="M12" s="54">
        <v>40310</v>
      </c>
      <c r="N12" s="55"/>
      <c r="O12" s="48">
        <f t="shared" si="1"/>
        <v>40310</v>
      </c>
    </row>
    <row r="13" spans="1:15" ht="15.4" customHeight="1" x14ac:dyDescent="0.2">
      <c r="A13" s="76" t="s">
        <v>24</v>
      </c>
      <c r="B13" s="77"/>
      <c r="C13" s="10">
        <v>524</v>
      </c>
      <c r="D13" s="56"/>
      <c r="E13" s="54"/>
      <c r="F13" s="54"/>
      <c r="G13" s="54">
        <v>13620</v>
      </c>
      <c r="H13" s="57"/>
      <c r="I13" s="48">
        <f t="shared" si="0"/>
        <v>13620</v>
      </c>
      <c r="J13" s="56"/>
      <c r="K13" s="58"/>
      <c r="L13" s="58"/>
      <c r="M13" s="58">
        <v>13625</v>
      </c>
      <c r="N13" s="57"/>
      <c r="O13" s="48">
        <f t="shared" si="1"/>
        <v>13625</v>
      </c>
    </row>
    <row r="14" spans="1:15" ht="18" customHeight="1" x14ac:dyDescent="0.2">
      <c r="A14" s="76" t="s">
        <v>48</v>
      </c>
      <c r="B14" s="77"/>
      <c r="C14" s="10">
        <v>525</v>
      </c>
      <c r="D14" s="56"/>
      <c r="E14" s="54"/>
      <c r="F14" s="54"/>
      <c r="G14" s="54">
        <v>170</v>
      </c>
      <c r="H14" s="57"/>
      <c r="I14" s="48">
        <f t="shared" si="0"/>
        <v>170</v>
      </c>
      <c r="J14" s="56"/>
      <c r="K14" s="58"/>
      <c r="L14" s="58"/>
      <c r="M14" s="58">
        <v>171</v>
      </c>
      <c r="N14" s="57"/>
      <c r="O14" s="48">
        <f t="shared" si="1"/>
        <v>171</v>
      </c>
    </row>
    <row r="15" spans="1:15" ht="15.4" customHeight="1" x14ac:dyDescent="0.2">
      <c r="A15" s="76" t="s">
        <v>49</v>
      </c>
      <c r="B15" s="77"/>
      <c r="C15" s="10">
        <v>527</v>
      </c>
      <c r="D15" s="53"/>
      <c r="E15" s="54"/>
      <c r="F15" s="54"/>
      <c r="G15" s="54">
        <v>919</v>
      </c>
      <c r="H15" s="55"/>
      <c r="I15" s="48">
        <f t="shared" si="0"/>
        <v>919</v>
      </c>
      <c r="J15" s="53"/>
      <c r="K15" s="54"/>
      <c r="L15" s="54"/>
      <c r="M15" s="54">
        <v>920</v>
      </c>
      <c r="N15" s="55"/>
      <c r="O15" s="48">
        <f t="shared" si="1"/>
        <v>920</v>
      </c>
    </row>
    <row r="16" spans="1:15" ht="15.4" customHeight="1" x14ac:dyDescent="0.2">
      <c r="A16" s="76" t="s">
        <v>25</v>
      </c>
      <c r="B16" s="77"/>
      <c r="C16" s="10">
        <v>528</v>
      </c>
      <c r="D16" s="53"/>
      <c r="E16" s="54"/>
      <c r="F16" s="54"/>
      <c r="G16" s="54"/>
      <c r="H16" s="55"/>
      <c r="I16" s="48">
        <f t="shared" si="0"/>
        <v>0</v>
      </c>
      <c r="J16" s="53"/>
      <c r="K16" s="54"/>
      <c r="L16" s="54"/>
      <c r="M16" s="54"/>
      <c r="N16" s="55"/>
      <c r="O16" s="48">
        <f t="shared" si="1"/>
        <v>0</v>
      </c>
    </row>
    <row r="17" spans="1:15" ht="15.4" customHeight="1" x14ac:dyDescent="0.2">
      <c r="A17" s="76" t="s">
        <v>3</v>
      </c>
      <c r="B17" s="77"/>
      <c r="C17" s="10">
        <v>531</v>
      </c>
      <c r="D17" s="56"/>
      <c r="E17" s="54"/>
      <c r="F17" s="54"/>
      <c r="G17" s="54"/>
      <c r="H17" s="57"/>
      <c r="I17" s="48">
        <f t="shared" si="0"/>
        <v>0</v>
      </c>
      <c r="J17" s="56"/>
      <c r="K17" s="58"/>
      <c r="L17" s="58"/>
      <c r="M17" s="58"/>
      <c r="N17" s="57"/>
      <c r="O17" s="48">
        <f t="shared" si="1"/>
        <v>0</v>
      </c>
    </row>
    <row r="18" spans="1:15" ht="15.4" customHeight="1" x14ac:dyDescent="0.2">
      <c r="A18" s="76" t="s">
        <v>26</v>
      </c>
      <c r="B18" s="77"/>
      <c r="C18" s="10">
        <v>538</v>
      </c>
      <c r="D18" s="56"/>
      <c r="E18" s="54"/>
      <c r="F18" s="54"/>
      <c r="G18" s="54"/>
      <c r="H18" s="57"/>
      <c r="I18" s="48">
        <f t="shared" si="0"/>
        <v>0</v>
      </c>
      <c r="J18" s="56"/>
      <c r="K18" s="58"/>
      <c r="L18" s="58"/>
      <c r="M18" s="58"/>
      <c r="N18" s="57"/>
      <c r="O18" s="48">
        <f t="shared" si="1"/>
        <v>0</v>
      </c>
    </row>
    <row r="19" spans="1:15" ht="15.4" customHeight="1" x14ac:dyDescent="0.2">
      <c r="A19" s="76" t="s">
        <v>17</v>
      </c>
      <c r="B19" s="77"/>
      <c r="C19" s="10">
        <v>541</v>
      </c>
      <c r="D19" s="56"/>
      <c r="E19" s="54"/>
      <c r="F19" s="54"/>
      <c r="G19" s="54"/>
      <c r="H19" s="57"/>
      <c r="I19" s="48">
        <f t="shared" si="0"/>
        <v>0</v>
      </c>
      <c r="J19" s="56"/>
      <c r="K19" s="58"/>
      <c r="L19" s="58"/>
      <c r="M19" s="58"/>
      <c r="N19" s="57"/>
      <c r="O19" s="48">
        <f t="shared" si="1"/>
        <v>0</v>
      </c>
    </row>
    <row r="20" spans="1:15" ht="15.4" customHeight="1" x14ac:dyDescent="0.2">
      <c r="A20" s="76" t="s">
        <v>27</v>
      </c>
      <c r="B20" s="77"/>
      <c r="C20" s="10">
        <v>542</v>
      </c>
      <c r="D20" s="56"/>
      <c r="E20" s="54"/>
      <c r="F20" s="54"/>
      <c r="G20" s="54"/>
      <c r="H20" s="57"/>
      <c r="I20" s="48">
        <f t="shared" si="0"/>
        <v>0</v>
      </c>
      <c r="J20" s="56"/>
      <c r="K20" s="58"/>
      <c r="L20" s="58"/>
      <c r="M20" s="58"/>
      <c r="N20" s="57"/>
      <c r="O20" s="48">
        <f t="shared" si="1"/>
        <v>0</v>
      </c>
    </row>
    <row r="21" spans="1:15" ht="15.4" customHeight="1" x14ac:dyDescent="0.2">
      <c r="A21" s="76" t="s">
        <v>5</v>
      </c>
      <c r="B21" s="77"/>
      <c r="C21" s="10">
        <v>543</v>
      </c>
      <c r="D21" s="56"/>
      <c r="E21" s="54"/>
      <c r="F21" s="54"/>
      <c r="G21" s="54"/>
      <c r="H21" s="57"/>
      <c r="I21" s="48">
        <f t="shared" si="0"/>
        <v>0</v>
      </c>
      <c r="J21" s="56"/>
      <c r="K21" s="58"/>
      <c r="L21" s="58"/>
      <c r="M21" s="58"/>
      <c r="N21" s="57"/>
      <c r="O21" s="48">
        <f t="shared" si="1"/>
        <v>0</v>
      </c>
    </row>
    <row r="22" spans="1:15" ht="15.4" customHeight="1" x14ac:dyDescent="0.2">
      <c r="A22" s="76" t="s">
        <v>4</v>
      </c>
      <c r="B22" s="77"/>
      <c r="C22" s="10">
        <v>544</v>
      </c>
      <c r="D22" s="56"/>
      <c r="E22" s="54"/>
      <c r="F22" s="54"/>
      <c r="G22" s="54"/>
      <c r="H22" s="57"/>
      <c r="I22" s="48">
        <f t="shared" si="0"/>
        <v>0</v>
      </c>
      <c r="J22" s="56"/>
      <c r="K22" s="58"/>
      <c r="L22" s="58"/>
      <c r="M22" s="58"/>
      <c r="N22" s="57"/>
      <c r="O22" s="48">
        <f t="shared" si="1"/>
        <v>0</v>
      </c>
    </row>
    <row r="23" spans="1:15" ht="15.4" customHeight="1" x14ac:dyDescent="0.2">
      <c r="A23" s="76" t="s">
        <v>6</v>
      </c>
      <c r="B23" s="77"/>
      <c r="C23" s="10">
        <v>547</v>
      </c>
      <c r="D23" s="56">
        <v>10</v>
      </c>
      <c r="E23" s="54"/>
      <c r="F23" s="54"/>
      <c r="G23" s="54"/>
      <c r="H23" s="57"/>
      <c r="I23" s="48">
        <f t="shared" si="0"/>
        <v>10</v>
      </c>
      <c r="J23" s="56">
        <v>10</v>
      </c>
      <c r="K23" s="58"/>
      <c r="L23" s="58"/>
      <c r="M23" s="58"/>
      <c r="N23" s="57"/>
      <c r="O23" s="48">
        <f t="shared" si="1"/>
        <v>10</v>
      </c>
    </row>
    <row r="24" spans="1:15" ht="15.4" customHeight="1" x14ac:dyDescent="0.2">
      <c r="A24" s="76" t="s">
        <v>28</v>
      </c>
      <c r="B24" s="77"/>
      <c r="C24" s="10">
        <v>548</v>
      </c>
      <c r="D24" s="56"/>
      <c r="E24" s="54"/>
      <c r="F24" s="54"/>
      <c r="G24" s="54"/>
      <c r="H24" s="57"/>
      <c r="I24" s="48">
        <f t="shared" si="0"/>
        <v>0</v>
      </c>
      <c r="J24" s="56"/>
      <c r="K24" s="58"/>
      <c r="L24" s="58"/>
      <c r="M24" s="58"/>
      <c r="N24" s="57"/>
      <c r="O24" s="48">
        <f t="shared" si="1"/>
        <v>0</v>
      </c>
    </row>
    <row r="25" spans="1:15" ht="15.4" customHeight="1" x14ac:dyDescent="0.2">
      <c r="A25" s="76" t="s">
        <v>50</v>
      </c>
      <c r="B25" s="77"/>
      <c r="C25" s="10">
        <v>549</v>
      </c>
      <c r="D25" s="53">
        <v>97</v>
      </c>
      <c r="E25" s="54"/>
      <c r="F25" s="54"/>
      <c r="G25" s="54"/>
      <c r="H25" s="55"/>
      <c r="I25" s="48">
        <f t="shared" si="0"/>
        <v>97</v>
      </c>
      <c r="J25" s="53">
        <v>98</v>
      </c>
      <c r="K25" s="54"/>
      <c r="L25" s="54"/>
      <c r="M25" s="54"/>
      <c r="N25" s="55"/>
      <c r="O25" s="48">
        <f t="shared" si="1"/>
        <v>98</v>
      </c>
    </row>
    <row r="26" spans="1:15" ht="15.4" customHeight="1" x14ac:dyDescent="0.2">
      <c r="A26" s="76" t="s">
        <v>16</v>
      </c>
      <c r="B26" s="77"/>
      <c r="C26" s="10">
        <v>551</v>
      </c>
      <c r="D26" s="53">
        <v>275</v>
      </c>
      <c r="E26" s="54"/>
      <c r="F26" s="54"/>
      <c r="G26" s="54"/>
      <c r="H26" s="55"/>
      <c r="I26" s="48">
        <f t="shared" si="0"/>
        <v>275</v>
      </c>
      <c r="J26" s="53">
        <v>279</v>
      </c>
      <c r="K26" s="54"/>
      <c r="L26" s="54"/>
      <c r="M26" s="54"/>
      <c r="N26" s="55"/>
      <c r="O26" s="48">
        <f t="shared" si="1"/>
        <v>279</v>
      </c>
    </row>
    <row r="27" spans="1:15" ht="15.4" customHeight="1" x14ac:dyDescent="0.2">
      <c r="A27" s="76" t="s">
        <v>38</v>
      </c>
      <c r="B27" s="77"/>
      <c r="C27" s="10">
        <v>552</v>
      </c>
      <c r="D27" s="56"/>
      <c r="E27" s="54"/>
      <c r="F27" s="54"/>
      <c r="G27" s="54"/>
      <c r="H27" s="57"/>
      <c r="I27" s="48">
        <f t="shared" si="0"/>
        <v>0</v>
      </c>
      <c r="J27" s="56"/>
      <c r="K27" s="58"/>
      <c r="L27" s="58"/>
      <c r="M27" s="58"/>
      <c r="N27" s="57"/>
      <c r="O27" s="48">
        <f t="shared" si="1"/>
        <v>0</v>
      </c>
    </row>
    <row r="28" spans="1:15" ht="15.4" customHeight="1" x14ac:dyDescent="0.2">
      <c r="A28" s="76" t="s">
        <v>39</v>
      </c>
      <c r="B28" s="77"/>
      <c r="C28" s="10">
        <v>553</v>
      </c>
      <c r="D28" s="56"/>
      <c r="E28" s="54"/>
      <c r="F28" s="54"/>
      <c r="G28" s="54"/>
      <c r="H28" s="57"/>
      <c r="I28" s="48">
        <f t="shared" si="0"/>
        <v>0</v>
      </c>
      <c r="J28" s="56"/>
      <c r="K28" s="58"/>
      <c r="L28" s="58"/>
      <c r="M28" s="58"/>
      <c r="N28" s="57"/>
      <c r="O28" s="48">
        <f t="shared" si="1"/>
        <v>0</v>
      </c>
    </row>
    <row r="29" spans="1:15" ht="15.4" customHeight="1" x14ac:dyDescent="0.2">
      <c r="A29" s="76" t="s">
        <v>29</v>
      </c>
      <c r="B29" s="77"/>
      <c r="C29" s="10">
        <v>557</v>
      </c>
      <c r="D29" s="56"/>
      <c r="E29" s="54"/>
      <c r="F29" s="54"/>
      <c r="G29" s="54"/>
      <c r="H29" s="57"/>
      <c r="I29" s="48">
        <f t="shared" si="0"/>
        <v>0</v>
      </c>
      <c r="J29" s="56"/>
      <c r="K29" s="58"/>
      <c r="L29" s="58"/>
      <c r="M29" s="58"/>
      <c r="N29" s="57"/>
      <c r="O29" s="48">
        <f t="shared" si="1"/>
        <v>0</v>
      </c>
    </row>
    <row r="30" spans="1:15" ht="15.4" customHeight="1" x14ac:dyDescent="0.2">
      <c r="A30" s="76" t="s">
        <v>40</v>
      </c>
      <c r="B30" s="77"/>
      <c r="C30" s="10">
        <v>558</v>
      </c>
      <c r="D30" s="56">
        <v>340</v>
      </c>
      <c r="E30" s="54">
        <v>30</v>
      </c>
      <c r="F30" s="54"/>
      <c r="G30" s="54"/>
      <c r="H30" s="57"/>
      <c r="I30" s="48">
        <f t="shared" si="0"/>
        <v>370</v>
      </c>
      <c r="J30" s="56">
        <v>360</v>
      </c>
      <c r="K30" s="58">
        <v>35</v>
      </c>
      <c r="L30" s="58"/>
      <c r="M30" s="58"/>
      <c r="N30" s="57"/>
      <c r="O30" s="48">
        <f t="shared" si="1"/>
        <v>395</v>
      </c>
    </row>
    <row r="31" spans="1:15" ht="15.4" customHeight="1" x14ac:dyDescent="0.2">
      <c r="A31" s="76" t="s">
        <v>30</v>
      </c>
      <c r="B31" s="77"/>
      <c r="C31" s="10">
        <v>563</v>
      </c>
      <c r="D31" s="56"/>
      <c r="E31" s="54"/>
      <c r="F31" s="54"/>
      <c r="G31" s="54"/>
      <c r="H31" s="57"/>
      <c r="I31" s="48">
        <f t="shared" si="0"/>
        <v>0</v>
      </c>
      <c r="J31" s="56"/>
      <c r="K31" s="58"/>
      <c r="L31" s="58"/>
      <c r="M31" s="58"/>
      <c r="N31" s="57"/>
      <c r="O31" s="48">
        <f t="shared" si="1"/>
        <v>0</v>
      </c>
    </row>
    <row r="32" spans="1:15" ht="15.4" customHeight="1" x14ac:dyDescent="0.2">
      <c r="A32" s="76" t="s">
        <v>117</v>
      </c>
      <c r="B32" s="77"/>
      <c r="C32" s="10">
        <v>569</v>
      </c>
      <c r="D32" s="56"/>
      <c r="E32" s="54"/>
      <c r="F32" s="54"/>
      <c r="G32" s="54"/>
      <c r="H32" s="57"/>
      <c r="I32" s="48">
        <f t="shared" ref="I32" si="2">SUM(D32:H32)</f>
        <v>0</v>
      </c>
      <c r="J32" s="56"/>
      <c r="K32" s="58"/>
      <c r="L32" s="58"/>
      <c r="M32" s="58"/>
      <c r="N32" s="57"/>
      <c r="O32" s="48">
        <f t="shared" ref="O32" si="3">SUM(J32:N32)</f>
        <v>0</v>
      </c>
    </row>
    <row r="33" spans="1:15" ht="15.4" customHeight="1" x14ac:dyDescent="0.2">
      <c r="A33" s="76" t="s">
        <v>7</v>
      </c>
      <c r="B33" s="77"/>
      <c r="C33" s="10">
        <v>591</v>
      </c>
      <c r="D33" s="53"/>
      <c r="E33" s="54"/>
      <c r="F33" s="54"/>
      <c r="G33" s="54"/>
      <c r="H33" s="55"/>
      <c r="I33" s="48">
        <f t="shared" si="0"/>
        <v>0</v>
      </c>
      <c r="J33" s="53"/>
      <c r="K33" s="54"/>
      <c r="L33" s="54"/>
      <c r="M33" s="54"/>
      <c r="N33" s="55"/>
      <c r="O33" s="48">
        <f t="shared" si="1"/>
        <v>0</v>
      </c>
    </row>
    <row r="34" spans="1:15" ht="15.4" customHeight="1" thickBot="1" x14ac:dyDescent="0.25">
      <c r="A34" s="111" t="s">
        <v>18</v>
      </c>
      <c r="B34" s="112"/>
      <c r="C34" s="12">
        <v>595</v>
      </c>
      <c r="D34" s="53"/>
      <c r="E34" s="54"/>
      <c r="F34" s="54"/>
      <c r="G34" s="54"/>
      <c r="H34" s="55"/>
      <c r="I34" s="49">
        <f t="shared" si="0"/>
        <v>0</v>
      </c>
      <c r="J34" s="53"/>
      <c r="K34" s="54"/>
      <c r="L34" s="54"/>
      <c r="M34" s="54"/>
      <c r="N34" s="55"/>
      <c r="O34" s="49">
        <f t="shared" si="1"/>
        <v>0</v>
      </c>
    </row>
    <row r="35" spans="1:15" ht="15.4" customHeight="1" thickBot="1" x14ac:dyDescent="0.25">
      <c r="A35" s="113" t="s">
        <v>8</v>
      </c>
      <c r="B35" s="114"/>
      <c r="C35" s="18" t="s">
        <v>19</v>
      </c>
      <c r="D35" s="42">
        <f t="shared" ref="D35:O35" si="4">SUM(D5:D34)</f>
        <v>4390</v>
      </c>
      <c r="E35" s="42">
        <f t="shared" si="4"/>
        <v>401</v>
      </c>
      <c r="F35" s="42">
        <f t="shared" si="4"/>
        <v>6148</v>
      </c>
      <c r="G35" s="42">
        <f t="shared" si="4"/>
        <v>55779</v>
      </c>
      <c r="H35" s="42">
        <f t="shared" si="4"/>
        <v>54</v>
      </c>
      <c r="I35" s="42">
        <f t="shared" si="4"/>
        <v>66772</v>
      </c>
      <c r="J35" s="42">
        <f t="shared" si="4"/>
        <v>4426</v>
      </c>
      <c r="K35" s="42">
        <f t="shared" si="4"/>
        <v>413</v>
      </c>
      <c r="L35" s="42">
        <f t="shared" si="4"/>
        <v>6159</v>
      </c>
      <c r="M35" s="42">
        <f t="shared" si="4"/>
        <v>55801</v>
      </c>
      <c r="N35" s="42">
        <f t="shared" si="4"/>
        <v>58</v>
      </c>
      <c r="O35" s="42">
        <f t="shared" si="4"/>
        <v>66857</v>
      </c>
    </row>
    <row r="36" spans="1:15" ht="15.4" customHeight="1" x14ac:dyDescent="0.2">
      <c r="A36" s="78" t="s">
        <v>54</v>
      </c>
      <c r="B36" s="79"/>
      <c r="C36" s="11">
        <v>601</v>
      </c>
      <c r="D36" s="53"/>
      <c r="E36" s="54"/>
      <c r="F36" s="54"/>
      <c r="G36" s="54"/>
      <c r="H36" s="55"/>
      <c r="I36" s="48">
        <f t="shared" ref="I36:I50" si="5">SUM(D36:H36)</f>
        <v>0</v>
      </c>
      <c r="J36" s="53"/>
      <c r="K36" s="54"/>
      <c r="L36" s="54"/>
      <c r="M36" s="54"/>
      <c r="N36" s="55"/>
      <c r="O36" s="48">
        <f t="shared" ref="O36:O50" si="6">SUM(J36:N36)</f>
        <v>0</v>
      </c>
    </row>
    <row r="37" spans="1:15" ht="15.4" customHeight="1" x14ac:dyDescent="0.2">
      <c r="A37" s="80" t="s">
        <v>51</v>
      </c>
      <c r="B37" s="81"/>
      <c r="C37" s="11">
        <v>602</v>
      </c>
      <c r="D37" s="53"/>
      <c r="E37" s="54">
        <v>401</v>
      </c>
      <c r="F37" s="54">
        <v>5683</v>
      </c>
      <c r="G37" s="54"/>
      <c r="H37" s="55"/>
      <c r="I37" s="48">
        <f t="shared" si="5"/>
        <v>6084</v>
      </c>
      <c r="J37" s="53"/>
      <c r="K37" s="54">
        <v>413</v>
      </c>
      <c r="L37" s="54">
        <v>5692</v>
      </c>
      <c r="M37" s="54"/>
      <c r="N37" s="55"/>
      <c r="O37" s="48">
        <f t="shared" si="6"/>
        <v>6105</v>
      </c>
    </row>
    <row r="38" spans="1:15" ht="15.4" customHeight="1" x14ac:dyDescent="0.2">
      <c r="A38" s="80" t="s">
        <v>52</v>
      </c>
      <c r="B38" s="81"/>
      <c r="C38" s="11">
        <v>603</v>
      </c>
      <c r="D38" s="53"/>
      <c r="E38" s="54"/>
      <c r="F38" s="54"/>
      <c r="G38" s="54"/>
      <c r="H38" s="55">
        <v>112</v>
      </c>
      <c r="I38" s="48">
        <f t="shared" si="5"/>
        <v>112</v>
      </c>
      <c r="J38" s="53"/>
      <c r="K38" s="54"/>
      <c r="L38" s="54"/>
      <c r="M38" s="54"/>
      <c r="N38" s="55">
        <v>116</v>
      </c>
      <c r="O38" s="48">
        <f t="shared" si="6"/>
        <v>116</v>
      </c>
    </row>
    <row r="39" spans="1:15" ht="15.4" customHeight="1" x14ac:dyDescent="0.2">
      <c r="A39" s="80" t="s">
        <v>31</v>
      </c>
      <c r="B39" s="81"/>
      <c r="C39" s="7">
        <v>604</v>
      </c>
      <c r="D39" s="56"/>
      <c r="E39" s="58"/>
      <c r="F39" s="58"/>
      <c r="G39" s="58"/>
      <c r="H39" s="57"/>
      <c r="I39" s="48">
        <f t="shared" si="5"/>
        <v>0</v>
      </c>
      <c r="J39" s="56"/>
      <c r="K39" s="58"/>
      <c r="L39" s="58"/>
      <c r="M39" s="58"/>
      <c r="N39" s="57"/>
      <c r="O39" s="48">
        <f t="shared" si="6"/>
        <v>0</v>
      </c>
    </row>
    <row r="40" spans="1:15" ht="15.4" customHeight="1" x14ac:dyDescent="0.2">
      <c r="A40" s="80" t="s">
        <v>118</v>
      </c>
      <c r="B40" s="81"/>
      <c r="C40" s="11">
        <v>609</v>
      </c>
      <c r="D40" s="56"/>
      <c r="E40" s="58"/>
      <c r="F40" s="58"/>
      <c r="G40" s="58"/>
      <c r="H40" s="57"/>
      <c r="I40" s="48">
        <f t="shared" ref="I40" si="7">SUM(D40:H40)</f>
        <v>0</v>
      </c>
      <c r="J40" s="56"/>
      <c r="K40" s="58"/>
      <c r="L40" s="58"/>
      <c r="M40" s="58"/>
      <c r="N40" s="57"/>
      <c r="O40" s="48">
        <f t="shared" ref="O40" si="8">SUM(J40:N40)</f>
        <v>0</v>
      </c>
    </row>
    <row r="41" spans="1:15" ht="15.4" customHeight="1" x14ac:dyDescent="0.2">
      <c r="A41" s="80" t="s">
        <v>17</v>
      </c>
      <c r="B41" s="81"/>
      <c r="C41" s="7">
        <v>641</v>
      </c>
      <c r="D41" s="56"/>
      <c r="E41" s="58"/>
      <c r="F41" s="58"/>
      <c r="G41" s="58"/>
      <c r="H41" s="57"/>
      <c r="I41" s="48">
        <f t="shared" si="5"/>
        <v>0</v>
      </c>
      <c r="J41" s="56"/>
      <c r="K41" s="58"/>
      <c r="L41" s="58"/>
      <c r="M41" s="58"/>
      <c r="N41" s="57"/>
      <c r="O41" s="48">
        <f t="shared" si="6"/>
        <v>0</v>
      </c>
    </row>
    <row r="42" spans="1:15" ht="15.4" customHeight="1" x14ac:dyDescent="0.2">
      <c r="A42" s="80" t="s">
        <v>27</v>
      </c>
      <c r="B42" s="81"/>
      <c r="C42" s="7">
        <v>642</v>
      </c>
      <c r="D42" s="56"/>
      <c r="E42" s="58"/>
      <c r="F42" s="58"/>
      <c r="G42" s="58"/>
      <c r="H42" s="57"/>
      <c r="I42" s="48">
        <f t="shared" si="5"/>
        <v>0</v>
      </c>
      <c r="J42" s="56"/>
      <c r="K42" s="58"/>
      <c r="L42" s="58"/>
      <c r="M42" s="58"/>
      <c r="N42" s="57"/>
      <c r="O42" s="48">
        <f t="shared" si="6"/>
        <v>0</v>
      </c>
    </row>
    <row r="43" spans="1:15" ht="15.4" customHeight="1" x14ac:dyDescent="0.2">
      <c r="A43" s="80" t="s">
        <v>43</v>
      </c>
      <c r="B43" s="81"/>
      <c r="C43" s="7">
        <v>643</v>
      </c>
      <c r="D43" s="56"/>
      <c r="E43" s="58"/>
      <c r="F43" s="58"/>
      <c r="G43" s="58"/>
      <c r="H43" s="57"/>
      <c r="I43" s="48">
        <f t="shared" si="5"/>
        <v>0</v>
      </c>
      <c r="J43" s="56"/>
      <c r="K43" s="58"/>
      <c r="L43" s="58"/>
      <c r="M43" s="58"/>
      <c r="N43" s="57"/>
      <c r="O43" s="48">
        <f t="shared" si="6"/>
        <v>0</v>
      </c>
    </row>
    <row r="44" spans="1:15" ht="15.4" customHeight="1" x14ac:dyDescent="0.2">
      <c r="A44" s="80" t="s">
        <v>32</v>
      </c>
      <c r="B44" s="81"/>
      <c r="C44" s="7">
        <v>644</v>
      </c>
      <c r="D44" s="56"/>
      <c r="E44" s="58"/>
      <c r="F44" s="58"/>
      <c r="G44" s="58"/>
      <c r="H44" s="57"/>
      <c r="I44" s="48">
        <f t="shared" si="5"/>
        <v>0</v>
      </c>
      <c r="J44" s="56"/>
      <c r="K44" s="58"/>
      <c r="L44" s="58"/>
      <c r="M44" s="58"/>
      <c r="N44" s="57"/>
      <c r="O44" s="48">
        <f t="shared" si="6"/>
        <v>0</v>
      </c>
    </row>
    <row r="45" spans="1:15" ht="15.4" customHeight="1" x14ac:dyDescent="0.2">
      <c r="A45" s="80" t="s">
        <v>33</v>
      </c>
      <c r="B45" s="81"/>
      <c r="C45" s="9">
        <v>645</v>
      </c>
      <c r="D45" s="56"/>
      <c r="E45" s="58"/>
      <c r="F45" s="58"/>
      <c r="G45" s="58"/>
      <c r="H45" s="57"/>
      <c r="I45" s="48">
        <f t="shared" si="5"/>
        <v>0</v>
      </c>
      <c r="J45" s="56"/>
      <c r="K45" s="58"/>
      <c r="L45" s="58"/>
      <c r="M45" s="58"/>
      <c r="N45" s="57"/>
      <c r="O45" s="48">
        <f t="shared" si="6"/>
        <v>0</v>
      </c>
    </row>
    <row r="46" spans="1:15" ht="15.4" customHeight="1" x14ac:dyDescent="0.2">
      <c r="A46" s="80" t="s">
        <v>34</v>
      </c>
      <c r="B46" s="81"/>
      <c r="C46" s="9">
        <v>646</v>
      </c>
      <c r="D46" s="56"/>
      <c r="E46" s="58"/>
      <c r="F46" s="58"/>
      <c r="G46" s="58"/>
      <c r="H46" s="57"/>
      <c r="I46" s="48">
        <f t="shared" si="5"/>
        <v>0</v>
      </c>
      <c r="J46" s="56"/>
      <c r="K46" s="58"/>
      <c r="L46" s="58"/>
      <c r="M46" s="58"/>
      <c r="N46" s="57"/>
      <c r="O46" s="48">
        <f t="shared" si="6"/>
        <v>0</v>
      </c>
    </row>
    <row r="47" spans="1:15" ht="15.4" customHeight="1" x14ac:dyDescent="0.2">
      <c r="A47" s="80" t="s">
        <v>35</v>
      </c>
      <c r="B47" s="81"/>
      <c r="C47" s="9">
        <v>648</v>
      </c>
      <c r="D47" s="56"/>
      <c r="E47" s="58"/>
      <c r="F47" s="58">
        <v>405</v>
      </c>
      <c r="G47" s="58"/>
      <c r="H47" s="57"/>
      <c r="I47" s="48">
        <f t="shared" si="5"/>
        <v>405</v>
      </c>
      <c r="J47" s="56"/>
      <c r="K47" s="58"/>
      <c r="L47" s="58">
        <v>407</v>
      </c>
      <c r="M47" s="58"/>
      <c r="N47" s="57"/>
      <c r="O47" s="48">
        <f t="shared" si="6"/>
        <v>407</v>
      </c>
    </row>
    <row r="48" spans="1:15" ht="15.4" customHeight="1" x14ac:dyDescent="0.2">
      <c r="A48" s="76" t="s">
        <v>53</v>
      </c>
      <c r="B48" s="77"/>
      <c r="C48" s="7">
        <v>649</v>
      </c>
      <c r="D48" s="53"/>
      <c r="E48" s="54"/>
      <c r="F48" s="54">
        <v>81</v>
      </c>
      <c r="G48" s="54"/>
      <c r="H48" s="55"/>
      <c r="I48" s="48">
        <f t="shared" si="5"/>
        <v>81</v>
      </c>
      <c r="J48" s="53"/>
      <c r="K48" s="54"/>
      <c r="L48" s="54">
        <v>82</v>
      </c>
      <c r="M48" s="54"/>
      <c r="N48" s="55"/>
      <c r="O48" s="48">
        <f t="shared" si="6"/>
        <v>82</v>
      </c>
    </row>
    <row r="49" spans="1:15" ht="15.4" customHeight="1" x14ac:dyDescent="0.2">
      <c r="A49" s="80" t="s">
        <v>99</v>
      </c>
      <c r="B49" s="81"/>
      <c r="C49" s="9">
        <v>662</v>
      </c>
      <c r="D49" s="56"/>
      <c r="E49" s="58"/>
      <c r="F49" s="58"/>
      <c r="G49" s="58"/>
      <c r="H49" s="57"/>
      <c r="I49" s="48">
        <f t="shared" si="5"/>
        <v>0</v>
      </c>
      <c r="J49" s="56"/>
      <c r="K49" s="58"/>
      <c r="L49" s="58"/>
      <c r="M49" s="58"/>
      <c r="N49" s="57"/>
      <c r="O49" s="48">
        <f t="shared" si="6"/>
        <v>0</v>
      </c>
    </row>
    <row r="50" spans="1:15" ht="15.4" customHeight="1" thickBot="1" x14ac:dyDescent="0.25">
      <c r="A50" s="95" t="s">
        <v>100</v>
      </c>
      <c r="B50" s="96"/>
      <c r="C50" s="20">
        <v>663</v>
      </c>
      <c r="D50" s="56"/>
      <c r="E50" s="58"/>
      <c r="F50" s="58"/>
      <c r="G50" s="58"/>
      <c r="H50" s="57"/>
      <c r="I50" s="49">
        <f t="shared" si="5"/>
        <v>0</v>
      </c>
      <c r="J50" s="56"/>
      <c r="K50" s="58"/>
      <c r="L50" s="58"/>
      <c r="M50" s="58"/>
      <c r="N50" s="57"/>
      <c r="O50" s="49">
        <f t="shared" si="6"/>
        <v>0</v>
      </c>
    </row>
    <row r="51" spans="1:15" ht="15.4" customHeight="1" thickBot="1" x14ac:dyDescent="0.25">
      <c r="A51" s="97" t="s">
        <v>36</v>
      </c>
      <c r="B51" s="97"/>
      <c r="C51" s="19" t="s">
        <v>20</v>
      </c>
      <c r="D51" s="43">
        <f>SUM(D36:D50)</f>
        <v>0</v>
      </c>
      <c r="E51" s="43">
        <f t="shared" ref="E51:O51" si="9">SUM(E36:E50)</f>
        <v>401</v>
      </c>
      <c r="F51" s="43">
        <f t="shared" si="9"/>
        <v>6169</v>
      </c>
      <c r="G51" s="43">
        <f t="shared" si="9"/>
        <v>0</v>
      </c>
      <c r="H51" s="43">
        <f t="shared" si="9"/>
        <v>112</v>
      </c>
      <c r="I51" s="43">
        <f t="shared" si="9"/>
        <v>6682</v>
      </c>
      <c r="J51" s="43">
        <f t="shared" si="9"/>
        <v>0</v>
      </c>
      <c r="K51" s="43">
        <f t="shared" si="9"/>
        <v>413</v>
      </c>
      <c r="L51" s="43">
        <f t="shared" si="9"/>
        <v>6181</v>
      </c>
      <c r="M51" s="43">
        <f t="shared" si="9"/>
        <v>0</v>
      </c>
      <c r="N51" s="43">
        <f t="shared" si="9"/>
        <v>116</v>
      </c>
      <c r="O51" s="43">
        <f t="shared" si="9"/>
        <v>6710</v>
      </c>
    </row>
    <row r="52" spans="1:15" ht="15.4" customHeight="1" thickBot="1" x14ac:dyDescent="0.25">
      <c r="A52" s="98" t="s">
        <v>101</v>
      </c>
      <c r="B52" s="98"/>
      <c r="C52" s="52"/>
      <c r="D52" s="43">
        <f>D51-D35</f>
        <v>-4390</v>
      </c>
      <c r="E52" s="43">
        <f t="shared" ref="E52:O52" si="10">E51-E35</f>
        <v>0</v>
      </c>
      <c r="F52" s="43">
        <f t="shared" si="10"/>
        <v>21</v>
      </c>
      <c r="G52" s="43">
        <f t="shared" si="10"/>
        <v>-55779</v>
      </c>
      <c r="H52" s="43">
        <f t="shared" si="10"/>
        <v>58</v>
      </c>
      <c r="I52" s="43">
        <f t="shared" si="10"/>
        <v>-60090</v>
      </c>
      <c r="J52" s="43">
        <f t="shared" si="10"/>
        <v>-4426</v>
      </c>
      <c r="K52" s="43">
        <f t="shared" si="10"/>
        <v>0</v>
      </c>
      <c r="L52" s="43">
        <f t="shared" si="10"/>
        <v>22</v>
      </c>
      <c r="M52" s="43">
        <f t="shared" si="10"/>
        <v>-55801</v>
      </c>
      <c r="N52" s="43">
        <f t="shared" si="10"/>
        <v>58</v>
      </c>
      <c r="O52" s="43">
        <f t="shared" si="10"/>
        <v>-60147</v>
      </c>
    </row>
    <row r="53" spans="1:15" ht="15.4" customHeight="1" x14ac:dyDescent="0.2">
      <c r="A53" s="99" t="s">
        <v>102</v>
      </c>
      <c r="B53" s="100"/>
      <c r="C53" s="50">
        <v>672</v>
      </c>
      <c r="D53" s="56">
        <v>4390</v>
      </c>
      <c r="E53" s="58"/>
      <c r="F53" s="58"/>
      <c r="G53" s="58"/>
      <c r="H53" s="57"/>
      <c r="I53" s="51">
        <f>SUM(D53:H53)</f>
        <v>4390</v>
      </c>
      <c r="J53" s="56">
        <v>4426</v>
      </c>
      <c r="K53" s="58"/>
      <c r="L53" s="58"/>
      <c r="M53" s="58"/>
      <c r="N53" s="57"/>
      <c r="O53" s="51">
        <f t="shared" ref="O53:O63" si="11">SUM(J53:N53)</f>
        <v>4426</v>
      </c>
    </row>
    <row r="54" spans="1:15" ht="15.4" customHeight="1" x14ac:dyDescent="0.2">
      <c r="A54" s="84" t="s">
        <v>103</v>
      </c>
      <c r="B54" s="85"/>
      <c r="C54" s="7">
        <v>672</v>
      </c>
      <c r="D54" s="56"/>
      <c r="E54" s="58"/>
      <c r="F54" s="58"/>
      <c r="G54" s="58"/>
      <c r="H54" s="57"/>
      <c r="I54" s="48">
        <f>SUM(D54:H54)</f>
        <v>0</v>
      </c>
      <c r="J54" s="56"/>
      <c r="K54" s="58"/>
      <c r="L54" s="58"/>
      <c r="M54" s="58"/>
      <c r="N54" s="57"/>
      <c r="O54" s="48">
        <f t="shared" si="11"/>
        <v>0</v>
      </c>
    </row>
    <row r="55" spans="1:15" ht="15.4" customHeight="1" x14ac:dyDescent="0.2">
      <c r="A55" s="84" t="s">
        <v>104</v>
      </c>
      <c r="B55" s="85"/>
      <c r="C55" s="7">
        <v>672</v>
      </c>
      <c r="D55" s="56"/>
      <c r="E55" s="58"/>
      <c r="F55" s="58"/>
      <c r="G55" s="58"/>
      <c r="H55" s="57"/>
      <c r="I55" s="48">
        <f t="shared" ref="I55:I60" si="12">SUM(D55:H55)</f>
        <v>0</v>
      </c>
      <c r="J55" s="56"/>
      <c r="K55" s="58"/>
      <c r="L55" s="58"/>
      <c r="M55" s="58"/>
      <c r="N55" s="57"/>
      <c r="O55" s="48">
        <f t="shared" si="11"/>
        <v>0</v>
      </c>
    </row>
    <row r="56" spans="1:15" ht="15.4" customHeight="1" x14ac:dyDescent="0.2">
      <c r="A56" s="84" t="s">
        <v>104</v>
      </c>
      <c r="B56" s="85"/>
      <c r="C56" s="7">
        <v>672</v>
      </c>
      <c r="D56" s="56"/>
      <c r="E56" s="58"/>
      <c r="F56" s="58"/>
      <c r="G56" s="58"/>
      <c r="H56" s="57"/>
      <c r="I56" s="48">
        <f t="shared" si="12"/>
        <v>0</v>
      </c>
      <c r="J56" s="56"/>
      <c r="K56" s="58"/>
      <c r="L56" s="58"/>
      <c r="M56" s="58"/>
      <c r="N56" s="57"/>
      <c r="O56" s="48">
        <f t="shared" si="11"/>
        <v>0</v>
      </c>
    </row>
    <row r="57" spans="1:15" ht="15.4" customHeight="1" x14ac:dyDescent="0.2">
      <c r="A57" s="109" t="s">
        <v>105</v>
      </c>
      <c r="B57" s="110"/>
      <c r="C57" s="7">
        <v>672</v>
      </c>
      <c r="D57" s="56"/>
      <c r="E57" s="58"/>
      <c r="F57" s="58"/>
      <c r="G57" s="58">
        <v>40300</v>
      </c>
      <c r="H57" s="57"/>
      <c r="I57" s="48">
        <f t="shared" si="12"/>
        <v>40300</v>
      </c>
      <c r="J57" s="56"/>
      <c r="K57" s="58"/>
      <c r="L57" s="58"/>
      <c r="M57" s="58">
        <v>40310</v>
      </c>
      <c r="N57" s="57"/>
      <c r="O57" s="48">
        <f t="shared" si="11"/>
        <v>40310</v>
      </c>
    </row>
    <row r="58" spans="1:15" ht="15.4" customHeight="1" x14ac:dyDescent="0.2">
      <c r="A58" s="84" t="s">
        <v>106</v>
      </c>
      <c r="B58" s="85"/>
      <c r="C58" s="7">
        <v>672</v>
      </c>
      <c r="D58" s="56"/>
      <c r="E58" s="58"/>
      <c r="F58" s="58"/>
      <c r="G58" s="58">
        <v>13620</v>
      </c>
      <c r="H58" s="57"/>
      <c r="I58" s="48">
        <f t="shared" si="12"/>
        <v>13620</v>
      </c>
      <c r="J58" s="56"/>
      <c r="K58" s="58"/>
      <c r="L58" s="58"/>
      <c r="M58" s="58">
        <v>13625</v>
      </c>
      <c r="N58" s="57"/>
      <c r="O58" s="48">
        <f t="shared" si="11"/>
        <v>13625</v>
      </c>
    </row>
    <row r="59" spans="1:15" ht="15.4" customHeight="1" x14ac:dyDescent="0.2">
      <c r="A59" s="84" t="s">
        <v>107</v>
      </c>
      <c r="B59" s="85"/>
      <c r="C59" s="7">
        <v>672</v>
      </c>
      <c r="D59" s="56"/>
      <c r="E59" s="58"/>
      <c r="F59" s="58"/>
      <c r="G59" s="58">
        <v>170</v>
      </c>
      <c r="H59" s="57"/>
      <c r="I59" s="48">
        <f t="shared" si="12"/>
        <v>170</v>
      </c>
      <c r="J59" s="56"/>
      <c r="K59" s="58"/>
      <c r="L59" s="58"/>
      <c r="M59" s="58">
        <v>171</v>
      </c>
      <c r="N59" s="57"/>
      <c r="O59" s="48">
        <f t="shared" si="11"/>
        <v>171</v>
      </c>
    </row>
    <row r="60" spans="1:15" ht="15.4" customHeight="1" x14ac:dyDescent="0.2">
      <c r="A60" s="103" t="s">
        <v>108</v>
      </c>
      <c r="B60" s="104"/>
      <c r="C60" s="7">
        <v>672</v>
      </c>
      <c r="D60" s="56"/>
      <c r="E60" s="58"/>
      <c r="F60" s="58"/>
      <c r="G60" s="58">
        <v>1689</v>
      </c>
      <c r="H60" s="57"/>
      <c r="I60" s="48">
        <f t="shared" si="12"/>
        <v>1689</v>
      </c>
      <c r="J60" s="56"/>
      <c r="K60" s="58"/>
      <c r="L60" s="58"/>
      <c r="M60" s="58">
        <v>1695</v>
      </c>
      <c r="N60" s="57"/>
      <c r="O60" s="48">
        <f t="shared" si="11"/>
        <v>1695</v>
      </c>
    </row>
    <row r="61" spans="1:15" ht="15.4" customHeight="1" x14ac:dyDescent="0.2">
      <c r="A61" s="84" t="s">
        <v>109</v>
      </c>
      <c r="B61" s="85"/>
      <c r="C61" s="7">
        <v>672</v>
      </c>
      <c r="D61" s="56"/>
      <c r="E61" s="58"/>
      <c r="F61" s="58"/>
      <c r="G61" s="58"/>
      <c r="H61" s="57"/>
      <c r="I61" s="48">
        <f>SUM(D61:H61)</f>
        <v>0</v>
      </c>
      <c r="J61" s="56"/>
      <c r="K61" s="58"/>
      <c r="L61" s="58"/>
      <c r="M61" s="58"/>
      <c r="N61" s="57"/>
      <c r="O61" s="48">
        <f t="shared" si="11"/>
        <v>0</v>
      </c>
    </row>
    <row r="62" spans="1:15" ht="15.4" customHeight="1" thickBot="1" x14ac:dyDescent="0.25">
      <c r="A62" s="101" t="s">
        <v>21</v>
      </c>
      <c r="B62" s="102"/>
      <c r="C62" s="8"/>
      <c r="D62" s="56"/>
      <c r="E62" s="58"/>
      <c r="F62" s="58"/>
      <c r="G62" s="58"/>
      <c r="H62" s="57"/>
      <c r="I62" s="48">
        <f>SUM(D62:H62)</f>
        <v>0</v>
      </c>
      <c r="J62" s="56"/>
      <c r="K62" s="58"/>
      <c r="L62" s="58"/>
      <c r="M62" s="58"/>
      <c r="N62" s="57"/>
      <c r="O62" s="48">
        <f t="shared" si="11"/>
        <v>0</v>
      </c>
    </row>
    <row r="63" spans="1:15" ht="15.4" customHeight="1" thickBot="1" x14ac:dyDescent="0.25">
      <c r="A63" s="82" t="s">
        <v>41</v>
      </c>
      <c r="B63" s="83"/>
      <c r="C63" s="19">
        <v>67</v>
      </c>
      <c r="D63" s="43">
        <f>SUM(D53:D62)</f>
        <v>4390</v>
      </c>
      <c r="E63" s="43">
        <f>SUM(E53:E62)</f>
        <v>0</v>
      </c>
      <c r="F63" s="43">
        <f>SUM(F53:F62)</f>
        <v>0</v>
      </c>
      <c r="G63" s="43">
        <f>SUM(G53:G62)</f>
        <v>55779</v>
      </c>
      <c r="H63" s="43">
        <f>SUM(H53:H62)</f>
        <v>0</v>
      </c>
      <c r="I63" s="43">
        <f>SUM(D63:H63)</f>
        <v>60169</v>
      </c>
      <c r="J63" s="43">
        <f>SUM(J53:J62)</f>
        <v>4426</v>
      </c>
      <c r="K63" s="43">
        <f>SUM(K53:K62)</f>
        <v>0</v>
      </c>
      <c r="L63" s="43">
        <f>SUM(L53:L62)</f>
        <v>0</v>
      </c>
      <c r="M63" s="43">
        <f>SUM(M53:M62)</f>
        <v>55801</v>
      </c>
      <c r="N63" s="43">
        <f>SUM(N53:N62)</f>
        <v>0</v>
      </c>
      <c r="O63" s="43">
        <f t="shared" si="11"/>
        <v>60227</v>
      </c>
    </row>
    <row r="64" spans="1:15" ht="15.4" customHeight="1" thickBot="1" x14ac:dyDescent="0.25">
      <c r="A64" s="60" t="s">
        <v>119</v>
      </c>
      <c r="B64" s="61"/>
      <c r="C64" s="19"/>
      <c r="D64" s="59">
        <f>D52+D63</f>
        <v>0</v>
      </c>
      <c r="E64" s="59">
        <f t="shared" ref="E64:H64" si="13">E52+E63</f>
        <v>0</v>
      </c>
      <c r="F64" s="59">
        <f t="shared" si="13"/>
        <v>21</v>
      </c>
      <c r="G64" s="59">
        <f t="shared" si="13"/>
        <v>0</v>
      </c>
      <c r="H64" s="59">
        <f t="shared" si="13"/>
        <v>58</v>
      </c>
      <c r="I64" s="59">
        <f>SUM(D64:H64)</f>
        <v>79</v>
      </c>
      <c r="J64" s="59">
        <f>J52+J63</f>
        <v>0</v>
      </c>
      <c r="K64" s="59">
        <f t="shared" ref="K64:N64" si="14">K52+K63</f>
        <v>0</v>
      </c>
      <c r="L64" s="59">
        <f t="shared" si="14"/>
        <v>22</v>
      </c>
      <c r="M64" s="59">
        <f t="shared" si="14"/>
        <v>0</v>
      </c>
      <c r="N64" s="59">
        <f t="shared" si="14"/>
        <v>58</v>
      </c>
      <c r="O64" s="59">
        <f>SUM(J64:N64)</f>
        <v>80</v>
      </c>
    </row>
    <row r="65" spans="1:15" ht="10.5" customHeight="1" x14ac:dyDescent="0.2">
      <c r="A65" s="23" t="s">
        <v>42</v>
      </c>
      <c r="B65" s="23"/>
      <c r="C65" s="24"/>
      <c r="D65" s="25"/>
      <c r="E65" s="25"/>
      <c r="F65" s="25"/>
      <c r="G65" s="21"/>
      <c r="H65" s="21"/>
      <c r="I65" s="21"/>
      <c r="J65" s="22"/>
      <c r="K65" s="22"/>
      <c r="L65" s="22"/>
      <c r="M65" s="34"/>
      <c r="N65" s="34"/>
      <c r="O65" s="34"/>
    </row>
    <row r="66" spans="1:15" ht="12.75" customHeight="1" x14ac:dyDescent="0.2">
      <c r="A66" s="26"/>
      <c r="B66" s="26"/>
      <c r="C66" s="26"/>
      <c r="D66" s="27"/>
      <c r="E66" s="27"/>
      <c r="F66" s="28"/>
      <c r="G66" s="29"/>
      <c r="H66" s="29"/>
      <c r="I66" s="29"/>
      <c r="J66" s="30"/>
      <c r="K66" s="31"/>
      <c r="L66" s="31"/>
      <c r="M66" s="34"/>
      <c r="N66" s="34"/>
      <c r="O66" s="34"/>
    </row>
    <row r="67" spans="1:15" ht="15.75" customHeight="1" x14ac:dyDescent="0.2">
      <c r="A67" s="36" t="s">
        <v>58</v>
      </c>
      <c r="B67" s="35"/>
      <c r="C67" s="36"/>
      <c r="E67" s="38"/>
      <c r="F67" s="37" t="s">
        <v>112</v>
      </c>
      <c r="G67" s="39"/>
      <c r="I67" s="39"/>
      <c r="J67" s="40"/>
      <c r="K67" s="39" t="s">
        <v>22</v>
      </c>
      <c r="L67" s="41"/>
      <c r="M67" s="34"/>
      <c r="N67" s="34"/>
      <c r="O67" s="34"/>
    </row>
    <row r="68" spans="1:15" ht="15.75" customHeight="1" x14ac:dyDescent="0.2">
      <c r="A68" s="86">
        <f ca="1">TODAY()</f>
        <v>45230</v>
      </c>
      <c r="B68" s="87"/>
      <c r="C68" s="87"/>
      <c r="D68" s="88"/>
      <c r="E68" s="32"/>
      <c r="F68" s="32"/>
      <c r="G68" s="31"/>
      <c r="H68" s="31"/>
      <c r="I68" s="31"/>
      <c r="J68" s="31"/>
      <c r="K68" s="31"/>
      <c r="L68" s="31"/>
      <c r="M68" s="34"/>
      <c r="N68" s="34"/>
      <c r="O68" s="34"/>
    </row>
    <row r="69" spans="1:15" ht="15.75" customHeight="1" x14ac:dyDescent="0.2">
      <c r="A69" s="89"/>
      <c r="B69" s="90"/>
      <c r="C69" s="90"/>
      <c r="D69" s="91"/>
      <c r="E69" s="33"/>
      <c r="F69" s="33"/>
      <c r="G69" s="29"/>
      <c r="H69" s="29"/>
      <c r="I69" s="29"/>
      <c r="J69" s="29"/>
      <c r="K69" s="29"/>
      <c r="L69" s="29"/>
      <c r="M69" s="34"/>
      <c r="N69" s="34"/>
      <c r="O69" s="34"/>
    </row>
    <row r="70" spans="1:15" ht="15.75" customHeight="1" x14ac:dyDescent="0.2">
      <c r="A70" s="89"/>
      <c r="B70" s="90"/>
      <c r="C70" s="90"/>
      <c r="D70" s="91"/>
      <c r="E70" s="33"/>
      <c r="F70" s="33"/>
      <c r="G70" s="29"/>
      <c r="H70" s="29"/>
      <c r="I70" s="29"/>
      <c r="J70" s="29"/>
      <c r="K70" s="29"/>
      <c r="L70" s="29"/>
      <c r="M70" s="34"/>
      <c r="N70" s="34"/>
      <c r="O70" s="34"/>
    </row>
    <row r="71" spans="1:15" ht="15.75" customHeight="1" x14ac:dyDescent="0.2">
      <c r="A71" s="89"/>
      <c r="B71" s="90"/>
      <c r="C71" s="90"/>
      <c r="D71" s="91"/>
      <c r="E71" s="33"/>
      <c r="F71" s="33"/>
      <c r="G71" s="29"/>
      <c r="H71" s="29"/>
      <c r="I71" s="29"/>
      <c r="J71" s="29"/>
      <c r="K71" s="29"/>
      <c r="L71" s="29"/>
      <c r="M71" s="34"/>
      <c r="N71" s="34"/>
      <c r="O71" s="34"/>
    </row>
    <row r="72" spans="1:15" ht="15.75" customHeight="1" x14ac:dyDescent="0.2">
      <c r="A72" s="92"/>
      <c r="B72" s="93"/>
      <c r="C72" s="93"/>
      <c r="D72" s="94"/>
      <c r="E72" s="33"/>
      <c r="F72" s="33"/>
      <c r="G72" s="29"/>
      <c r="H72" s="29"/>
      <c r="I72" s="29"/>
      <c r="J72" s="29"/>
      <c r="K72" s="29"/>
      <c r="L72" s="29"/>
      <c r="M72" s="34"/>
      <c r="N72" s="34"/>
      <c r="O72" s="34"/>
    </row>
    <row r="73" spans="1:15" ht="15.75" customHeight="1" x14ac:dyDescent="0.2">
      <c r="A73" s="26"/>
      <c r="B73" s="26"/>
      <c r="C73" s="34"/>
      <c r="D73" s="33"/>
      <c r="E73" s="33"/>
      <c r="F73" s="33"/>
      <c r="G73" s="29"/>
      <c r="H73" s="29"/>
      <c r="I73" s="29"/>
      <c r="J73" s="29"/>
      <c r="K73" s="29"/>
      <c r="L73" s="29"/>
      <c r="M73" s="34"/>
      <c r="N73" s="34"/>
      <c r="O73" s="34"/>
    </row>
    <row r="74" spans="1:15" ht="15.75" customHeight="1" x14ac:dyDescent="0.2">
      <c r="A74" s="26"/>
      <c r="B74" s="26"/>
      <c r="C74" s="34"/>
      <c r="D74" s="33"/>
      <c r="E74" s="33"/>
      <c r="F74" s="33"/>
      <c r="G74" s="29"/>
      <c r="H74" s="29"/>
      <c r="I74" s="29"/>
      <c r="J74" s="29"/>
      <c r="K74" s="29"/>
      <c r="L74" s="29"/>
      <c r="M74" s="34"/>
      <c r="N74" s="34"/>
      <c r="O74" s="34"/>
    </row>
  </sheetData>
  <sheetProtection password="CC6B" sheet="1" insertRows="0"/>
  <protectedRanges>
    <protectedRange sqref="D5:H34 D36:H50 D53:H62 J53:N62 J36:N50 J5:N34" name="ČÍSELNÉ HODNOTY"/>
    <protectedRange sqref="A53:B56" name="TEXT"/>
  </protectedRanges>
  <mergeCells count="69">
    <mergeCell ref="A3:B4"/>
    <mergeCell ref="A55:B55"/>
    <mergeCell ref="A56:B56"/>
    <mergeCell ref="A57:B57"/>
    <mergeCell ref="A58:B58"/>
    <mergeCell ref="A42:B42"/>
    <mergeCell ref="A29:B29"/>
    <mergeCell ref="A30:B30"/>
    <mergeCell ref="A31:B31"/>
    <mergeCell ref="A33:B33"/>
    <mergeCell ref="A34:B34"/>
    <mergeCell ref="A35:B35"/>
    <mergeCell ref="A36:B36"/>
    <mergeCell ref="A26:B26"/>
    <mergeCell ref="A17:B17"/>
    <mergeCell ref="A18:B18"/>
    <mergeCell ref="A68:D72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0:B60"/>
    <mergeCell ref="A63:B63"/>
    <mergeCell ref="A38:B38"/>
    <mergeCell ref="A39:B39"/>
    <mergeCell ref="A41:B41"/>
    <mergeCell ref="A28:B28"/>
    <mergeCell ref="A37:B37"/>
    <mergeCell ref="A40:B40"/>
    <mergeCell ref="A59:B59"/>
    <mergeCell ref="A23:B23"/>
    <mergeCell ref="A24:B24"/>
    <mergeCell ref="A25:B25"/>
    <mergeCell ref="A10:B10"/>
    <mergeCell ref="A11:B11"/>
    <mergeCell ref="A12:B12"/>
    <mergeCell ref="A13:B13"/>
    <mergeCell ref="A14:B14"/>
    <mergeCell ref="A19:B19"/>
    <mergeCell ref="A20:B20"/>
    <mergeCell ref="A21:B21"/>
    <mergeCell ref="A15:B15"/>
    <mergeCell ref="A22:B22"/>
    <mergeCell ref="A64:B64"/>
    <mergeCell ref="C3:C4"/>
    <mergeCell ref="C1:M1"/>
    <mergeCell ref="N1:O1"/>
    <mergeCell ref="A2:B2"/>
    <mergeCell ref="D3:I3"/>
    <mergeCell ref="J3:O3"/>
    <mergeCell ref="C2:O2"/>
    <mergeCell ref="A27:B27"/>
    <mergeCell ref="A32:B32"/>
    <mergeCell ref="A16:B16"/>
    <mergeCell ref="A5:B5"/>
    <mergeCell ref="A6:B6"/>
    <mergeCell ref="A7:B7"/>
    <mergeCell ref="A8:B8"/>
    <mergeCell ref="A9:B9"/>
  </mergeCells>
  <phoneticPr fontId="5" type="noConversion"/>
  <conditionalFormatting sqref="A1">
    <cfRule type="notContainsBlanks" dxfId="1" priority="4">
      <formula>LEN(TRIM(A1))&gt;0</formula>
    </cfRule>
  </conditionalFormatting>
  <conditionalFormatting sqref="B1">
    <cfRule type="notContainsBlanks" dxfId="0" priority="1">
      <formula>LEN(TRIM(B1))&gt;0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scale="89" orientation="portrait" horizontalDpi="300" verticalDpi="300" r:id="rId1"/>
  <headerFooter>
    <oddHeader>&amp;R&amp;"Times New Roman,Obyčejné"&amp;9MmM Z_OSKAS_137</oddHeader>
    <oddFooter>&amp;L&amp;"Times New Roman,Obyčejné"&amp;9F_OSKAS_137A platí od: 1. 2. 2021&amp;R&amp;"Times New Roman,Obyčejné"&amp;9Stránka &amp;P z &amp;N</oddFooter>
  </headerFooter>
  <rowBreaks count="1" manualBreakCount="1">
    <brk id="52" max="16383" man="1"/>
  </rowBreaks>
  <ignoredErrors>
    <ignoredError sqref="A6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List1!$D$1:$D$22</xm:f>
          </x14:formula1>
          <xm:sqref>C2</xm:sqref>
        </x14:dataValidation>
        <x14:dataValidation type="list" allowBlank="1" showInputMessage="1" showErrorMessage="1" xr:uid="{00000000-0002-0000-0000-000001000000}">
          <x14:formula1>
            <xm:f>List1!$A$27:$A$29</xm:f>
          </x14:formula1>
          <xm:sqref>B1</xm:sqref>
        </x14:dataValidation>
        <x14:dataValidation type="list" allowBlank="1" showInputMessage="1" showErrorMessage="1" xr:uid="{00000000-0002-0000-0000-000002000000}">
          <x14:formula1>
            <xm:f>List1!$A$31:$A$85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9"/>
  <sheetViews>
    <sheetView workbookViewId="0">
      <selection activeCell="F28" sqref="F28"/>
    </sheetView>
  </sheetViews>
  <sheetFormatPr defaultRowHeight="12.75" x14ac:dyDescent="0.2"/>
  <cols>
    <col min="1" max="1" width="78.42578125" customWidth="1"/>
  </cols>
  <sheetData>
    <row r="1" spans="1:4" x14ac:dyDescent="0.2">
      <c r="A1" t="s">
        <v>56</v>
      </c>
      <c r="D1" t="s">
        <v>74</v>
      </c>
    </row>
    <row r="2" spans="1:4" x14ac:dyDescent="0.2">
      <c r="A2" t="s">
        <v>75</v>
      </c>
      <c r="D2" t="s">
        <v>59</v>
      </c>
    </row>
    <row r="3" spans="1:4" x14ac:dyDescent="0.2">
      <c r="A3" t="s">
        <v>76</v>
      </c>
      <c r="D3" t="s">
        <v>60</v>
      </c>
    </row>
    <row r="4" spans="1:4" x14ac:dyDescent="0.2">
      <c r="A4" t="s">
        <v>77</v>
      </c>
      <c r="D4" t="s">
        <v>61</v>
      </c>
    </row>
    <row r="5" spans="1:4" x14ac:dyDescent="0.2">
      <c r="A5" t="s">
        <v>78</v>
      </c>
      <c r="D5" t="s">
        <v>62</v>
      </c>
    </row>
    <row r="6" spans="1:4" x14ac:dyDescent="0.2">
      <c r="A6" t="s">
        <v>79</v>
      </c>
      <c r="D6" t="s">
        <v>63</v>
      </c>
    </row>
    <row r="7" spans="1:4" x14ac:dyDescent="0.2">
      <c r="A7" t="s">
        <v>80</v>
      </c>
      <c r="D7" t="s">
        <v>64</v>
      </c>
    </row>
    <row r="8" spans="1:4" x14ac:dyDescent="0.2">
      <c r="A8" t="s">
        <v>81</v>
      </c>
      <c r="D8" t="s">
        <v>65</v>
      </c>
    </row>
    <row r="9" spans="1:4" x14ac:dyDescent="0.2">
      <c r="A9" t="s">
        <v>82</v>
      </c>
      <c r="D9" t="s">
        <v>66</v>
      </c>
    </row>
    <row r="10" spans="1:4" x14ac:dyDescent="0.2">
      <c r="A10" t="s">
        <v>83</v>
      </c>
      <c r="D10" t="s">
        <v>67</v>
      </c>
    </row>
    <row r="11" spans="1:4" x14ac:dyDescent="0.2">
      <c r="A11" t="s">
        <v>84</v>
      </c>
      <c r="D11" t="s">
        <v>68</v>
      </c>
    </row>
    <row r="12" spans="1:4" x14ac:dyDescent="0.2">
      <c r="A12" t="s">
        <v>85</v>
      </c>
      <c r="D12" t="s">
        <v>69</v>
      </c>
    </row>
    <row r="13" spans="1:4" x14ac:dyDescent="0.2">
      <c r="A13" t="s">
        <v>86</v>
      </c>
    </row>
    <row r="14" spans="1:4" x14ac:dyDescent="0.2">
      <c r="A14" t="s">
        <v>87</v>
      </c>
      <c r="D14" t="s">
        <v>113</v>
      </c>
    </row>
    <row r="15" spans="1:4" x14ac:dyDescent="0.2">
      <c r="A15" t="s">
        <v>88</v>
      </c>
      <c r="D15" t="s">
        <v>114</v>
      </c>
    </row>
    <row r="16" spans="1:4" x14ac:dyDescent="0.2">
      <c r="A16" t="s">
        <v>89</v>
      </c>
      <c r="D16" t="s">
        <v>115</v>
      </c>
    </row>
    <row r="17" spans="1:4" x14ac:dyDescent="0.2">
      <c r="A17" t="s">
        <v>90</v>
      </c>
      <c r="D17" t="s">
        <v>116</v>
      </c>
    </row>
    <row r="18" spans="1:4" x14ac:dyDescent="0.2">
      <c r="A18" t="s">
        <v>91</v>
      </c>
    </row>
    <row r="19" spans="1:4" x14ac:dyDescent="0.2">
      <c r="A19" t="s">
        <v>92</v>
      </c>
      <c r="D19" t="s">
        <v>70</v>
      </c>
    </row>
    <row r="20" spans="1:4" x14ac:dyDescent="0.2">
      <c r="A20" t="s">
        <v>93</v>
      </c>
      <c r="D20" t="s">
        <v>71</v>
      </c>
    </row>
    <row r="21" spans="1:4" x14ac:dyDescent="0.2">
      <c r="A21" t="s">
        <v>94</v>
      </c>
      <c r="D21" t="s">
        <v>72</v>
      </c>
    </row>
    <row r="22" spans="1:4" x14ac:dyDescent="0.2">
      <c r="A22" t="s">
        <v>95</v>
      </c>
      <c r="D22" t="s">
        <v>73</v>
      </c>
    </row>
    <row r="23" spans="1:4" x14ac:dyDescent="0.2">
      <c r="A23" t="s">
        <v>96</v>
      </c>
    </row>
    <row r="24" spans="1:4" x14ac:dyDescent="0.2">
      <c r="A24" t="s">
        <v>97</v>
      </c>
    </row>
    <row r="25" spans="1:4" x14ac:dyDescent="0.2">
      <c r="A25" t="s">
        <v>98</v>
      </c>
    </row>
    <row r="28" spans="1:4" x14ac:dyDescent="0.2">
      <c r="A28" t="s">
        <v>110</v>
      </c>
    </row>
    <row r="29" spans="1:4" x14ac:dyDescent="0.2">
      <c r="A29" t="s">
        <v>111</v>
      </c>
    </row>
    <row r="31" spans="1:4" x14ac:dyDescent="0.2">
      <c r="A31">
        <v>2021</v>
      </c>
    </row>
    <row r="32" spans="1:4" x14ac:dyDescent="0.2">
      <c r="A32">
        <v>2022</v>
      </c>
    </row>
    <row r="33" spans="1:1" x14ac:dyDescent="0.2">
      <c r="A33">
        <v>2023</v>
      </c>
    </row>
    <row r="34" spans="1:1" x14ac:dyDescent="0.2">
      <c r="A34">
        <v>2024</v>
      </c>
    </row>
    <row r="35" spans="1:1" x14ac:dyDescent="0.2">
      <c r="A35">
        <v>2025</v>
      </c>
    </row>
    <row r="36" spans="1:1" x14ac:dyDescent="0.2">
      <c r="A36">
        <v>2026</v>
      </c>
    </row>
    <row r="37" spans="1:1" x14ac:dyDescent="0.2">
      <c r="A37">
        <v>2027</v>
      </c>
    </row>
    <row r="38" spans="1:1" x14ac:dyDescent="0.2">
      <c r="A38">
        <v>2028</v>
      </c>
    </row>
    <row r="39" spans="1:1" x14ac:dyDescent="0.2">
      <c r="A39">
        <v>2029</v>
      </c>
    </row>
    <row r="40" spans="1:1" x14ac:dyDescent="0.2">
      <c r="A40">
        <v>2030</v>
      </c>
    </row>
    <row r="41" spans="1:1" x14ac:dyDescent="0.2">
      <c r="A41">
        <v>2031</v>
      </c>
    </row>
    <row r="42" spans="1:1" x14ac:dyDescent="0.2">
      <c r="A42">
        <v>2032</v>
      </c>
    </row>
    <row r="43" spans="1:1" x14ac:dyDescent="0.2">
      <c r="A43">
        <v>2033</v>
      </c>
    </row>
    <row r="44" spans="1:1" x14ac:dyDescent="0.2">
      <c r="A44">
        <v>2034</v>
      </c>
    </row>
    <row r="45" spans="1:1" x14ac:dyDescent="0.2">
      <c r="A45">
        <v>2035</v>
      </c>
    </row>
    <row r="46" spans="1:1" x14ac:dyDescent="0.2">
      <c r="A46">
        <v>2036</v>
      </c>
    </row>
    <row r="47" spans="1:1" x14ac:dyDescent="0.2">
      <c r="A47">
        <v>2037</v>
      </c>
    </row>
    <row r="48" spans="1:1" x14ac:dyDescent="0.2">
      <c r="A48">
        <v>2038</v>
      </c>
    </row>
    <row r="49" spans="1:1" x14ac:dyDescent="0.2">
      <c r="A49">
        <v>2039</v>
      </c>
    </row>
    <row r="50" spans="1:1" x14ac:dyDescent="0.2">
      <c r="A50">
        <v>2040</v>
      </c>
    </row>
    <row r="51" spans="1:1" x14ac:dyDescent="0.2">
      <c r="A51">
        <v>2041</v>
      </c>
    </row>
    <row r="52" spans="1:1" x14ac:dyDescent="0.2">
      <c r="A52">
        <v>2042</v>
      </c>
    </row>
    <row r="53" spans="1:1" x14ac:dyDescent="0.2">
      <c r="A53">
        <v>2043</v>
      </c>
    </row>
    <row r="54" spans="1:1" x14ac:dyDescent="0.2">
      <c r="A54">
        <v>2044</v>
      </c>
    </row>
    <row r="55" spans="1:1" x14ac:dyDescent="0.2">
      <c r="A55">
        <v>2045</v>
      </c>
    </row>
    <row r="56" spans="1:1" x14ac:dyDescent="0.2">
      <c r="A56">
        <v>2046</v>
      </c>
    </row>
    <row r="57" spans="1:1" x14ac:dyDescent="0.2">
      <c r="A57">
        <v>2047</v>
      </c>
    </row>
    <row r="58" spans="1:1" x14ac:dyDescent="0.2">
      <c r="A58">
        <v>2048</v>
      </c>
    </row>
    <row r="59" spans="1:1" x14ac:dyDescent="0.2">
      <c r="A59">
        <v>2049</v>
      </c>
    </row>
    <row r="60" spans="1:1" x14ac:dyDescent="0.2">
      <c r="A60">
        <v>2050</v>
      </c>
    </row>
    <row r="61" spans="1:1" x14ac:dyDescent="0.2">
      <c r="A61">
        <v>2051</v>
      </c>
    </row>
    <row r="62" spans="1:1" x14ac:dyDescent="0.2">
      <c r="A62">
        <v>2052</v>
      </c>
    </row>
    <row r="63" spans="1:1" x14ac:dyDescent="0.2">
      <c r="A63">
        <v>2053</v>
      </c>
    </row>
    <row r="64" spans="1:1" x14ac:dyDescent="0.2">
      <c r="A64">
        <v>2054</v>
      </c>
    </row>
    <row r="65" spans="1:1" x14ac:dyDescent="0.2">
      <c r="A65">
        <v>2055</v>
      </c>
    </row>
    <row r="66" spans="1:1" x14ac:dyDescent="0.2">
      <c r="A66">
        <v>2056</v>
      </c>
    </row>
    <row r="67" spans="1:1" x14ac:dyDescent="0.2">
      <c r="A67">
        <v>2057</v>
      </c>
    </row>
    <row r="68" spans="1:1" x14ac:dyDescent="0.2">
      <c r="A68">
        <v>2058</v>
      </c>
    </row>
    <row r="69" spans="1:1" x14ac:dyDescent="0.2">
      <c r="A69">
        <v>2059</v>
      </c>
    </row>
    <row r="70" spans="1:1" x14ac:dyDescent="0.2">
      <c r="A70">
        <v>2060</v>
      </c>
    </row>
    <row r="71" spans="1:1" x14ac:dyDescent="0.2">
      <c r="A71">
        <v>2061</v>
      </c>
    </row>
    <row r="72" spans="1:1" x14ac:dyDescent="0.2">
      <c r="A72">
        <v>2062</v>
      </c>
    </row>
    <row r="73" spans="1:1" x14ac:dyDescent="0.2">
      <c r="A73">
        <v>2063</v>
      </c>
    </row>
    <row r="74" spans="1:1" x14ac:dyDescent="0.2">
      <c r="A74">
        <v>2064</v>
      </c>
    </row>
    <row r="75" spans="1:1" x14ac:dyDescent="0.2">
      <c r="A75">
        <v>2065</v>
      </c>
    </row>
    <row r="76" spans="1:1" x14ac:dyDescent="0.2">
      <c r="A76">
        <v>2066</v>
      </c>
    </row>
    <row r="77" spans="1:1" x14ac:dyDescent="0.2">
      <c r="A77">
        <v>2067</v>
      </c>
    </row>
    <row r="78" spans="1:1" x14ac:dyDescent="0.2">
      <c r="A78">
        <v>2068</v>
      </c>
    </row>
    <row r="79" spans="1:1" x14ac:dyDescent="0.2">
      <c r="A79">
        <v>2069</v>
      </c>
    </row>
    <row r="80" spans="1:1" x14ac:dyDescent="0.2">
      <c r="A80">
        <v>2070</v>
      </c>
    </row>
    <row r="81" spans="1:1" x14ac:dyDescent="0.2">
      <c r="A81">
        <v>2071</v>
      </c>
    </row>
    <row r="82" spans="1:1" x14ac:dyDescent="0.2">
      <c r="A82">
        <v>2072</v>
      </c>
    </row>
    <row r="83" spans="1:1" x14ac:dyDescent="0.2">
      <c r="A83">
        <v>2073</v>
      </c>
    </row>
    <row r="84" spans="1:1" x14ac:dyDescent="0.2">
      <c r="A84">
        <v>2074</v>
      </c>
    </row>
    <row r="85" spans="1:1" x14ac:dyDescent="0.2">
      <c r="A85">
        <v>2075</v>
      </c>
    </row>
    <row r="86" spans="1:1" x14ac:dyDescent="0.2">
      <c r="A86">
        <v>2076</v>
      </c>
    </row>
    <row r="87" spans="1:1" x14ac:dyDescent="0.2">
      <c r="A87">
        <v>2077</v>
      </c>
    </row>
    <row r="88" spans="1:1" x14ac:dyDescent="0.2">
      <c r="A88">
        <v>2078</v>
      </c>
    </row>
    <row r="89" spans="1:1" x14ac:dyDescent="0.2">
      <c r="A89">
        <v>2079</v>
      </c>
    </row>
    <row r="90" spans="1:1" x14ac:dyDescent="0.2">
      <c r="A90">
        <v>2080</v>
      </c>
    </row>
    <row r="91" spans="1:1" x14ac:dyDescent="0.2">
      <c r="A91">
        <v>2081</v>
      </c>
    </row>
    <row r="92" spans="1:1" x14ac:dyDescent="0.2">
      <c r="A92">
        <v>2082</v>
      </c>
    </row>
    <row r="93" spans="1:1" x14ac:dyDescent="0.2">
      <c r="A93">
        <v>2083</v>
      </c>
    </row>
    <row r="94" spans="1:1" x14ac:dyDescent="0.2">
      <c r="A94">
        <v>2084</v>
      </c>
    </row>
    <row r="95" spans="1:1" x14ac:dyDescent="0.2">
      <c r="A95">
        <v>2085</v>
      </c>
    </row>
    <row r="96" spans="1:1" x14ac:dyDescent="0.2">
      <c r="A96">
        <v>2086</v>
      </c>
    </row>
    <row r="97" spans="1:1" x14ac:dyDescent="0.2">
      <c r="A97">
        <v>2087</v>
      </c>
    </row>
    <row r="98" spans="1:1" x14ac:dyDescent="0.2">
      <c r="A98">
        <v>2088</v>
      </c>
    </row>
    <row r="99" spans="1:1" x14ac:dyDescent="0.2">
      <c r="A99">
        <v>2089</v>
      </c>
    </row>
    <row r="100" spans="1:1" x14ac:dyDescent="0.2">
      <c r="A100">
        <v>2090</v>
      </c>
    </row>
    <row r="101" spans="1:1" x14ac:dyDescent="0.2">
      <c r="A101">
        <v>2091</v>
      </c>
    </row>
    <row r="102" spans="1:1" x14ac:dyDescent="0.2">
      <c r="A102">
        <v>2092</v>
      </c>
    </row>
    <row r="103" spans="1:1" x14ac:dyDescent="0.2">
      <c r="A103">
        <v>2093</v>
      </c>
    </row>
    <row r="104" spans="1:1" x14ac:dyDescent="0.2">
      <c r="A104">
        <v>2094</v>
      </c>
    </row>
    <row r="105" spans="1:1" x14ac:dyDescent="0.2">
      <c r="A105">
        <v>2095</v>
      </c>
    </row>
    <row r="106" spans="1:1" x14ac:dyDescent="0.2">
      <c r="A106">
        <v>2096</v>
      </c>
    </row>
    <row r="107" spans="1:1" x14ac:dyDescent="0.2">
      <c r="A107">
        <v>2097</v>
      </c>
    </row>
    <row r="108" spans="1:1" x14ac:dyDescent="0.2">
      <c r="A108">
        <v>2098</v>
      </c>
    </row>
    <row r="109" spans="1:1" x14ac:dyDescent="0.2">
      <c r="A109">
        <v>2099</v>
      </c>
    </row>
    <row r="110" spans="1:1" x14ac:dyDescent="0.2">
      <c r="A110">
        <v>2100</v>
      </c>
    </row>
    <row r="111" spans="1:1" x14ac:dyDescent="0.2">
      <c r="A111">
        <v>2101</v>
      </c>
    </row>
    <row r="112" spans="1:1" x14ac:dyDescent="0.2">
      <c r="A112">
        <v>2102</v>
      </c>
    </row>
    <row r="113" spans="1:1" x14ac:dyDescent="0.2">
      <c r="A113">
        <v>2103</v>
      </c>
    </row>
    <row r="114" spans="1:1" x14ac:dyDescent="0.2">
      <c r="A114">
        <v>2104</v>
      </c>
    </row>
    <row r="115" spans="1:1" x14ac:dyDescent="0.2">
      <c r="A115">
        <v>2105</v>
      </c>
    </row>
    <row r="116" spans="1:1" x14ac:dyDescent="0.2">
      <c r="A116">
        <v>2106</v>
      </c>
    </row>
    <row r="117" spans="1:1" x14ac:dyDescent="0.2">
      <c r="A117">
        <v>2107</v>
      </c>
    </row>
    <row r="118" spans="1:1" x14ac:dyDescent="0.2">
      <c r="A118">
        <v>2108</v>
      </c>
    </row>
    <row r="119" spans="1:1" x14ac:dyDescent="0.2">
      <c r="A119">
        <v>2109</v>
      </c>
    </row>
    <row r="120" spans="1:1" x14ac:dyDescent="0.2">
      <c r="A120">
        <v>2110</v>
      </c>
    </row>
    <row r="121" spans="1:1" x14ac:dyDescent="0.2">
      <c r="A121">
        <v>2111</v>
      </c>
    </row>
    <row r="122" spans="1:1" x14ac:dyDescent="0.2">
      <c r="A122">
        <v>2112</v>
      </c>
    </row>
    <row r="123" spans="1:1" x14ac:dyDescent="0.2">
      <c r="A123">
        <v>2113</v>
      </c>
    </row>
    <row r="124" spans="1:1" x14ac:dyDescent="0.2">
      <c r="A124">
        <v>2114</v>
      </c>
    </row>
    <row r="125" spans="1:1" x14ac:dyDescent="0.2">
      <c r="A125">
        <v>2115</v>
      </c>
    </row>
    <row r="126" spans="1:1" x14ac:dyDescent="0.2">
      <c r="A126">
        <v>2116</v>
      </c>
    </row>
    <row r="127" spans="1:1" x14ac:dyDescent="0.2">
      <c r="A127">
        <v>2117</v>
      </c>
    </row>
    <row r="128" spans="1:1" x14ac:dyDescent="0.2">
      <c r="A128">
        <v>2118</v>
      </c>
    </row>
    <row r="129" spans="1:1" x14ac:dyDescent="0.2">
      <c r="A129">
        <v>2119</v>
      </c>
    </row>
    <row r="130" spans="1:1" x14ac:dyDescent="0.2">
      <c r="A130">
        <v>2120</v>
      </c>
    </row>
    <row r="131" spans="1:1" x14ac:dyDescent="0.2">
      <c r="A131">
        <v>2121</v>
      </c>
    </row>
    <row r="132" spans="1:1" x14ac:dyDescent="0.2">
      <c r="A132">
        <v>2122</v>
      </c>
    </row>
    <row r="133" spans="1:1" x14ac:dyDescent="0.2">
      <c r="A133">
        <v>2123</v>
      </c>
    </row>
    <row r="134" spans="1:1" x14ac:dyDescent="0.2">
      <c r="A134">
        <v>2124</v>
      </c>
    </row>
    <row r="135" spans="1:1" x14ac:dyDescent="0.2">
      <c r="A135">
        <v>2125</v>
      </c>
    </row>
    <row r="136" spans="1:1" x14ac:dyDescent="0.2">
      <c r="A136">
        <v>2126</v>
      </c>
    </row>
    <row r="137" spans="1:1" x14ac:dyDescent="0.2">
      <c r="A137">
        <v>2127</v>
      </c>
    </row>
    <row r="138" spans="1:1" x14ac:dyDescent="0.2">
      <c r="A138">
        <v>2128</v>
      </c>
    </row>
    <row r="139" spans="1:1" x14ac:dyDescent="0.2">
      <c r="A139">
        <v>2129</v>
      </c>
    </row>
    <row r="140" spans="1:1" x14ac:dyDescent="0.2">
      <c r="A140">
        <v>2130</v>
      </c>
    </row>
    <row r="141" spans="1:1" x14ac:dyDescent="0.2">
      <c r="A141">
        <v>2131</v>
      </c>
    </row>
    <row r="142" spans="1:1" x14ac:dyDescent="0.2">
      <c r="A142">
        <v>2132</v>
      </c>
    </row>
    <row r="143" spans="1:1" x14ac:dyDescent="0.2">
      <c r="A143">
        <v>2133</v>
      </c>
    </row>
    <row r="144" spans="1:1" x14ac:dyDescent="0.2">
      <c r="A144">
        <v>2134</v>
      </c>
    </row>
    <row r="145" spans="1:1" x14ac:dyDescent="0.2">
      <c r="A145">
        <v>2135</v>
      </c>
    </row>
    <row r="146" spans="1:1" x14ac:dyDescent="0.2">
      <c r="A146">
        <v>2136</v>
      </c>
    </row>
    <row r="147" spans="1:1" x14ac:dyDescent="0.2">
      <c r="A147">
        <v>2137</v>
      </c>
    </row>
    <row r="148" spans="1:1" x14ac:dyDescent="0.2">
      <c r="A148">
        <v>2138</v>
      </c>
    </row>
    <row r="149" spans="1:1" x14ac:dyDescent="0.2">
      <c r="A149">
        <v>2139</v>
      </c>
    </row>
    <row r="150" spans="1:1" x14ac:dyDescent="0.2">
      <c r="A150">
        <v>2140</v>
      </c>
    </row>
    <row r="151" spans="1:1" x14ac:dyDescent="0.2">
      <c r="A151">
        <v>2141</v>
      </c>
    </row>
    <row r="152" spans="1:1" x14ac:dyDescent="0.2">
      <c r="A152">
        <v>2142</v>
      </c>
    </row>
    <row r="153" spans="1:1" x14ac:dyDescent="0.2">
      <c r="A153">
        <v>2143</v>
      </c>
    </row>
    <row r="154" spans="1:1" x14ac:dyDescent="0.2">
      <c r="A154">
        <v>2144</v>
      </c>
    </row>
    <row r="155" spans="1:1" x14ac:dyDescent="0.2">
      <c r="A155">
        <v>2145</v>
      </c>
    </row>
    <row r="156" spans="1:1" x14ac:dyDescent="0.2">
      <c r="A156">
        <v>2146</v>
      </c>
    </row>
    <row r="157" spans="1:1" x14ac:dyDescent="0.2">
      <c r="A157">
        <v>2147</v>
      </c>
    </row>
    <row r="158" spans="1:1" x14ac:dyDescent="0.2">
      <c r="A158">
        <v>2148</v>
      </c>
    </row>
    <row r="159" spans="1:1" x14ac:dyDescent="0.2">
      <c r="A159">
        <v>2149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Výhled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voláček petr</dc:creator>
  <cp:lastModifiedBy>Svatava Hepnarová</cp:lastModifiedBy>
  <cp:lastPrinted>2023-06-16T08:11:35Z</cp:lastPrinted>
  <dcterms:created xsi:type="dcterms:W3CDTF">2013-06-17T07:19:41Z</dcterms:created>
  <dcterms:modified xsi:type="dcterms:W3CDTF">2023-10-31T09:50:43Z</dcterms:modified>
</cp:coreProperties>
</file>